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MC_Asim\Desktop\HVT Final\HVT Request for Propsal Rehabilitation and Re-Construction of Water Supply Sanitation Systems at 10 schools\"/>
    </mc:Choice>
  </mc:AlternateContent>
  <xr:revisionPtr revIDLastSave="0" documentId="13_ncr:1_{26D9D84D-1D41-4FD2-BCF2-EA0B255018CC}" xr6:coauthVersionLast="47" xr6:coauthVersionMax="47" xr10:uidLastSave="{00000000-0000-0000-0000-000000000000}"/>
  <bookViews>
    <workbookView xWindow="-120" yWindow="-120" windowWidth="21840" windowHeight="13140" xr2:uid="{00000000-000D-0000-FFFF-FFFF00000000}"/>
  </bookViews>
  <sheets>
    <sheet name="BoQ-Water Supply Guzara Schools" sheetId="4" r:id="rId1"/>
  </sheets>
  <definedNames>
    <definedName name="Fun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3" i="4" l="1"/>
  <c r="F24" i="4"/>
  <c r="F25" i="4"/>
  <c r="F26" i="4"/>
  <c r="F27" i="4"/>
  <c r="F28" i="4"/>
  <c r="F29" i="4"/>
  <c r="F33" i="4"/>
  <c r="F34" i="4"/>
  <c r="F35" i="4"/>
  <c r="F36" i="4"/>
  <c r="F22" i="4"/>
  <c r="F957" i="4"/>
  <c r="F958" i="4"/>
  <c r="F956" i="4"/>
  <c r="F949" i="4"/>
  <c r="F950" i="4"/>
  <c r="F951" i="4"/>
  <c r="F952" i="4"/>
  <c r="F953" i="4"/>
  <c r="F948" i="4"/>
  <c r="F938" i="4"/>
  <c r="F939" i="4"/>
  <c r="F940" i="4"/>
  <c r="F941" i="4"/>
  <c r="F942" i="4"/>
  <c r="F943" i="4"/>
  <c r="F944" i="4"/>
  <c r="F945" i="4"/>
  <c r="F937" i="4"/>
  <c r="F928" i="4"/>
  <c r="F929" i="4"/>
  <c r="F930" i="4"/>
  <c r="F931" i="4"/>
  <c r="F932" i="4"/>
  <c r="F933" i="4"/>
  <c r="F934" i="4"/>
  <c r="F927" i="4"/>
  <c r="F908" i="4"/>
  <c r="F909" i="4"/>
  <c r="F910" i="4"/>
  <c r="F911" i="4"/>
  <c r="F912" i="4"/>
  <c r="F913" i="4"/>
  <c r="F914" i="4"/>
  <c r="F915" i="4"/>
  <c r="F916" i="4"/>
  <c r="F917" i="4"/>
  <c r="F918" i="4"/>
  <c r="F919" i="4"/>
  <c r="F920" i="4"/>
  <c r="F921" i="4"/>
  <c r="F922" i="4"/>
  <c r="F923" i="4"/>
  <c r="F924" i="4"/>
  <c r="F907" i="4"/>
  <c r="F887" i="4"/>
  <c r="F888" i="4"/>
  <c r="F889" i="4"/>
  <c r="F890" i="4"/>
  <c r="F891" i="4"/>
  <c r="F892" i="4"/>
  <c r="F893" i="4"/>
  <c r="F897" i="4"/>
  <c r="F898" i="4"/>
  <c r="F899" i="4"/>
  <c r="F900" i="4"/>
  <c r="F886" i="4"/>
  <c r="F874" i="4"/>
  <c r="F877" i="4"/>
  <c r="F878" i="4"/>
  <c r="F880" i="4"/>
  <c r="F881" i="4"/>
  <c r="F882" i="4"/>
  <c r="F883" i="4"/>
  <c r="F872" i="4"/>
  <c r="F863" i="4"/>
  <c r="F864" i="4"/>
  <c r="F862" i="4"/>
  <c r="F855" i="4"/>
  <c r="F856" i="4"/>
  <c r="F857" i="4"/>
  <c r="F858" i="4"/>
  <c r="F859" i="4"/>
  <c r="F854" i="4"/>
  <c r="F844" i="4"/>
  <c r="F845" i="4"/>
  <c r="F846" i="4"/>
  <c r="F847" i="4"/>
  <c r="F848" i="4"/>
  <c r="F849" i="4"/>
  <c r="F850" i="4"/>
  <c r="F851" i="4"/>
  <c r="F843" i="4"/>
  <c r="F834" i="4"/>
  <c r="F835" i="4"/>
  <c r="F836" i="4"/>
  <c r="F837" i="4"/>
  <c r="F838" i="4"/>
  <c r="F839" i="4"/>
  <c r="F840" i="4"/>
  <c r="F833" i="4"/>
  <c r="F808" i="4"/>
  <c r="F809" i="4"/>
  <c r="F810" i="4"/>
  <c r="F811" i="4"/>
  <c r="F812" i="4"/>
  <c r="F813" i="4"/>
  <c r="F814" i="4"/>
  <c r="F815" i="4"/>
  <c r="F816" i="4"/>
  <c r="F817" i="4"/>
  <c r="F818" i="4"/>
  <c r="F819" i="4"/>
  <c r="F820" i="4"/>
  <c r="F821" i="4"/>
  <c r="F822" i="4"/>
  <c r="F823" i="4"/>
  <c r="F824" i="4"/>
  <c r="F825" i="4"/>
  <c r="F826" i="4"/>
  <c r="F827" i="4"/>
  <c r="F828" i="4"/>
  <c r="F829" i="4"/>
  <c r="F830" i="4"/>
  <c r="F807" i="4"/>
  <c r="F787" i="4"/>
  <c r="F788" i="4"/>
  <c r="F789" i="4"/>
  <c r="F790" i="4"/>
  <c r="F791" i="4"/>
  <c r="F792" i="4"/>
  <c r="F793" i="4"/>
  <c r="F797" i="4"/>
  <c r="F798" i="4"/>
  <c r="F799" i="4"/>
  <c r="F800" i="4"/>
  <c r="F786" i="4"/>
  <c r="F774" i="4"/>
  <c r="F777" i="4"/>
  <c r="F778" i="4"/>
  <c r="F780" i="4"/>
  <c r="F781" i="4"/>
  <c r="F782" i="4"/>
  <c r="F783" i="4"/>
  <c r="F772" i="4"/>
  <c r="F763" i="4"/>
  <c r="F764" i="4"/>
  <c r="F762" i="4"/>
  <c r="F755" i="4"/>
  <c r="F756" i="4"/>
  <c r="F757" i="4"/>
  <c r="F758" i="4"/>
  <c r="F759" i="4"/>
  <c r="F754" i="4"/>
  <c r="F744" i="4"/>
  <c r="F745" i="4"/>
  <c r="F746" i="4"/>
  <c r="F747" i="4"/>
  <c r="F748" i="4"/>
  <c r="F749" i="4"/>
  <c r="F750" i="4"/>
  <c r="F751" i="4"/>
  <c r="F743" i="4"/>
  <c r="F734" i="4"/>
  <c r="F735" i="4"/>
  <c r="F736" i="4"/>
  <c r="F737" i="4"/>
  <c r="F738" i="4"/>
  <c r="F739" i="4"/>
  <c r="F740" i="4"/>
  <c r="F733" i="4"/>
  <c r="F709" i="4"/>
  <c r="F710" i="4"/>
  <c r="F711" i="4"/>
  <c r="F712" i="4"/>
  <c r="F713" i="4"/>
  <c r="F714" i="4"/>
  <c r="F715" i="4"/>
  <c r="F716" i="4"/>
  <c r="F717" i="4"/>
  <c r="F718" i="4"/>
  <c r="F719" i="4"/>
  <c r="F720" i="4"/>
  <c r="F721" i="4"/>
  <c r="F722" i="4"/>
  <c r="F723" i="4"/>
  <c r="F724" i="4"/>
  <c r="F725" i="4"/>
  <c r="F726" i="4"/>
  <c r="F727" i="4"/>
  <c r="F728" i="4"/>
  <c r="F729" i="4"/>
  <c r="F730" i="4"/>
  <c r="F708" i="4"/>
  <c r="F688" i="4"/>
  <c r="F689" i="4"/>
  <c r="F690" i="4"/>
  <c r="F691" i="4"/>
  <c r="F692" i="4"/>
  <c r="F693" i="4"/>
  <c r="F694" i="4"/>
  <c r="F698" i="4"/>
  <c r="F699" i="4"/>
  <c r="F700" i="4"/>
  <c r="F701" i="4"/>
  <c r="F687" i="4"/>
  <c r="F675" i="4"/>
  <c r="F678" i="4"/>
  <c r="F679" i="4"/>
  <c r="F681" i="4"/>
  <c r="F682" i="4"/>
  <c r="F683" i="4"/>
  <c r="F684" i="4"/>
  <c r="F673" i="4"/>
  <c r="F664" i="4"/>
  <c r="F665" i="4"/>
  <c r="F663" i="4"/>
  <c r="F656" i="4"/>
  <c r="F657" i="4"/>
  <c r="F658" i="4"/>
  <c r="F659" i="4"/>
  <c r="F660" i="4"/>
  <c r="F655" i="4"/>
  <c r="F645" i="4"/>
  <c r="F646" i="4"/>
  <c r="F647" i="4"/>
  <c r="F648" i="4"/>
  <c r="F649" i="4"/>
  <c r="F650" i="4"/>
  <c r="F651" i="4"/>
  <c r="F652" i="4"/>
  <c r="F644" i="4"/>
  <c r="F635" i="4"/>
  <c r="F636" i="4"/>
  <c r="F637" i="4"/>
  <c r="F638" i="4"/>
  <c r="F639" i="4"/>
  <c r="F640" i="4"/>
  <c r="F641" i="4"/>
  <c r="F634" i="4"/>
  <c r="F615" i="4"/>
  <c r="F616" i="4"/>
  <c r="F617" i="4"/>
  <c r="F618" i="4"/>
  <c r="F619" i="4"/>
  <c r="F620" i="4"/>
  <c r="F621" i="4"/>
  <c r="F622" i="4"/>
  <c r="F623" i="4"/>
  <c r="F624" i="4"/>
  <c r="F625" i="4"/>
  <c r="F626" i="4"/>
  <c r="F627" i="4"/>
  <c r="F628" i="4"/>
  <c r="F629" i="4"/>
  <c r="F630" i="4"/>
  <c r="F631" i="4"/>
  <c r="F614" i="4"/>
  <c r="F594" i="4"/>
  <c r="F595" i="4"/>
  <c r="F596" i="4"/>
  <c r="F597" i="4"/>
  <c r="F598" i="4"/>
  <c r="F599" i="4"/>
  <c r="F600" i="4"/>
  <c r="F604" i="4"/>
  <c r="F605" i="4"/>
  <c r="F606" i="4"/>
  <c r="F607" i="4"/>
  <c r="F593" i="4"/>
  <c r="F581" i="4"/>
  <c r="F584" i="4"/>
  <c r="F585" i="4"/>
  <c r="F587" i="4"/>
  <c r="F588" i="4"/>
  <c r="F589" i="4"/>
  <c r="F590" i="4"/>
  <c r="F579" i="4"/>
  <c r="F570" i="4"/>
  <c r="F571" i="4"/>
  <c r="F569" i="4"/>
  <c r="F562" i="4"/>
  <c r="F563" i="4"/>
  <c r="F564" i="4"/>
  <c r="F565" i="4"/>
  <c r="F566" i="4"/>
  <c r="F561" i="4"/>
  <c r="F551" i="4"/>
  <c r="F552" i="4"/>
  <c r="F553" i="4"/>
  <c r="F554" i="4"/>
  <c r="F555" i="4"/>
  <c r="F556" i="4"/>
  <c r="F557" i="4"/>
  <c r="F558" i="4"/>
  <c r="F550" i="4"/>
  <c r="F541" i="4"/>
  <c r="F542" i="4"/>
  <c r="F543" i="4"/>
  <c r="F544" i="4"/>
  <c r="F545" i="4"/>
  <c r="F546" i="4"/>
  <c r="F547" i="4"/>
  <c r="F540" i="4"/>
  <c r="F519" i="4"/>
  <c r="F520" i="4"/>
  <c r="F521" i="4"/>
  <c r="F522" i="4"/>
  <c r="F523" i="4"/>
  <c r="F524" i="4"/>
  <c r="F525" i="4"/>
  <c r="F526" i="4"/>
  <c r="F527" i="4"/>
  <c r="F528" i="4"/>
  <c r="F529" i="4"/>
  <c r="F530" i="4"/>
  <c r="F531" i="4"/>
  <c r="F532" i="4"/>
  <c r="F533" i="4"/>
  <c r="F534" i="4"/>
  <c r="F535" i="4"/>
  <c r="F536" i="4"/>
  <c r="F537" i="4"/>
  <c r="F518" i="4"/>
  <c r="F498" i="4"/>
  <c r="F499" i="4"/>
  <c r="F500" i="4"/>
  <c r="F501" i="4"/>
  <c r="F502" i="4"/>
  <c r="F503" i="4"/>
  <c r="F504" i="4"/>
  <c r="F508" i="4"/>
  <c r="F509" i="4"/>
  <c r="F510" i="4"/>
  <c r="F511" i="4"/>
  <c r="F497" i="4"/>
  <c r="F485" i="4"/>
  <c r="F488" i="4"/>
  <c r="F489" i="4"/>
  <c r="F491" i="4"/>
  <c r="F492" i="4"/>
  <c r="F493" i="4"/>
  <c r="F494" i="4"/>
  <c r="F483" i="4"/>
  <c r="F474" i="4"/>
  <c r="F475" i="4"/>
  <c r="F473" i="4"/>
  <c r="F466" i="4"/>
  <c r="F467" i="4"/>
  <c r="F468" i="4"/>
  <c r="F469" i="4"/>
  <c r="F470" i="4"/>
  <c r="F465" i="4"/>
  <c r="F455" i="4"/>
  <c r="F456" i="4"/>
  <c r="F457" i="4"/>
  <c r="F458" i="4"/>
  <c r="F459" i="4"/>
  <c r="F460" i="4"/>
  <c r="F461" i="4"/>
  <c r="F462" i="4"/>
  <c r="F454" i="4"/>
  <c r="F445" i="4"/>
  <c r="F446" i="4"/>
  <c r="F447" i="4"/>
  <c r="F448" i="4"/>
  <c r="F449" i="4"/>
  <c r="F450" i="4"/>
  <c r="F451" i="4"/>
  <c r="F444" i="4"/>
  <c r="F424" i="4"/>
  <c r="F425" i="4"/>
  <c r="F426" i="4"/>
  <c r="F427" i="4"/>
  <c r="F428" i="4"/>
  <c r="F429" i="4"/>
  <c r="F430" i="4"/>
  <c r="F431" i="4"/>
  <c r="F432" i="4"/>
  <c r="F433" i="4"/>
  <c r="F434" i="4"/>
  <c r="F435" i="4"/>
  <c r="F436" i="4"/>
  <c r="F437" i="4"/>
  <c r="F438" i="4"/>
  <c r="F439" i="4"/>
  <c r="F440" i="4"/>
  <c r="F441" i="4"/>
  <c r="F423" i="4"/>
  <c r="F403" i="4"/>
  <c r="F404" i="4"/>
  <c r="F405" i="4"/>
  <c r="F406" i="4"/>
  <c r="F407" i="4"/>
  <c r="F408" i="4"/>
  <c r="F409" i="4"/>
  <c r="F413" i="4"/>
  <c r="F414" i="4"/>
  <c r="F415" i="4"/>
  <c r="F416" i="4"/>
  <c r="F402" i="4"/>
  <c r="F390" i="4"/>
  <c r="F393" i="4"/>
  <c r="F394" i="4"/>
  <c r="F396" i="4"/>
  <c r="F397" i="4"/>
  <c r="F398" i="4"/>
  <c r="F399" i="4"/>
  <c r="F388" i="4"/>
  <c r="F379" i="4"/>
  <c r="F380" i="4"/>
  <c r="F378" i="4"/>
  <c r="F371" i="4"/>
  <c r="F372" i="4"/>
  <c r="F373" i="4"/>
  <c r="F374" i="4"/>
  <c r="F375" i="4"/>
  <c r="F370" i="4"/>
  <c r="F360" i="4"/>
  <c r="F361" i="4"/>
  <c r="F362" i="4"/>
  <c r="F363" i="4"/>
  <c r="F364" i="4"/>
  <c r="F365" i="4"/>
  <c r="F366" i="4"/>
  <c r="F367" i="4"/>
  <c r="F359" i="4"/>
  <c r="F350" i="4"/>
  <c r="F351" i="4"/>
  <c r="F352" i="4"/>
  <c r="F353" i="4"/>
  <c r="F354" i="4"/>
  <c r="F355" i="4"/>
  <c r="F356" i="4"/>
  <c r="F349" i="4"/>
  <c r="F324" i="4"/>
  <c r="F325" i="4"/>
  <c r="F326" i="4"/>
  <c r="F327" i="4"/>
  <c r="F328" i="4"/>
  <c r="F329" i="4"/>
  <c r="F330" i="4"/>
  <c r="F331" i="4"/>
  <c r="F332" i="4"/>
  <c r="F333" i="4"/>
  <c r="F334" i="4"/>
  <c r="F335" i="4"/>
  <c r="F336" i="4"/>
  <c r="F337" i="4"/>
  <c r="F338" i="4"/>
  <c r="F339" i="4"/>
  <c r="F340" i="4"/>
  <c r="F341" i="4"/>
  <c r="F342" i="4"/>
  <c r="F343" i="4"/>
  <c r="F344" i="4"/>
  <c r="F345" i="4"/>
  <c r="F346" i="4"/>
  <c r="F323" i="4"/>
  <c r="F303" i="4"/>
  <c r="F304" i="4"/>
  <c r="F305" i="4"/>
  <c r="F306" i="4"/>
  <c r="F307" i="4"/>
  <c r="F308" i="4"/>
  <c r="F309" i="4"/>
  <c r="F313" i="4"/>
  <c r="F314" i="4"/>
  <c r="F315" i="4"/>
  <c r="F316" i="4"/>
  <c r="F302" i="4"/>
  <c r="F290" i="4"/>
  <c r="F293" i="4"/>
  <c r="F294" i="4"/>
  <c r="F296" i="4"/>
  <c r="F297" i="4"/>
  <c r="F298" i="4"/>
  <c r="F299" i="4"/>
  <c r="F288" i="4"/>
  <c r="F279" i="4"/>
  <c r="F280" i="4"/>
  <c r="F278" i="4"/>
  <c r="F271" i="4"/>
  <c r="F272" i="4"/>
  <c r="F273" i="4"/>
  <c r="F274" i="4"/>
  <c r="F275" i="4"/>
  <c r="F270" i="4"/>
  <c r="F260" i="4"/>
  <c r="F261" i="4"/>
  <c r="F262" i="4"/>
  <c r="F263" i="4"/>
  <c r="F264" i="4"/>
  <c r="F265" i="4"/>
  <c r="F266" i="4"/>
  <c r="F267" i="4"/>
  <c r="F259" i="4"/>
  <c r="F250" i="4"/>
  <c r="F251" i="4"/>
  <c r="F252" i="4"/>
  <c r="F253" i="4"/>
  <c r="F254" i="4"/>
  <c r="F255" i="4"/>
  <c r="F256" i="4"/>
  <c r="F249" i="4"/>
  <c r="F224" i="4"/>
  <c r="F225" i="4"/>
  <c r="F226" i="4"/>
  <c r="F227" i="4"/>
  <c r="F228" i="4"/>
  <c r="F229" i="4"/>
  <c r="F230" i="4"/>
  <c r="F231" i="4"/>
  <c r="F232" i="4"/>
  <c r="F233" i="4"/>
  <c r="F234" i="4"/>
  <c r="F235" i="4"/>
  <c r="F236" i="4"/>
  <c r="F237" i="4"/>
  <c r="F238" i="4"/>
  <c r="F239" i="4"/>
  <c r="F240" i="4"/>
  <c r="F241" i="4"/>
  <c r="F242" i="4"/>
  <c r="F243" i="4"/>
  <c r="F244" i="4"/>
  <c r="F245" i="4"/>
  <c r="F246" i="4"/>
  <c r="F223" i="4"/>
  <c r="F203" i="4"/>
  <c r="F204" i="4"/>
  <c r="F205" i="4"/>
  <c r="F206" i="4"/>
  <c r="F207" i="4"/>
  <c r="F208" i="4"/>
  <c r="F209" i="4"/>
  <c r="F213" i="4"/>
  <c r="F214" i="4"/>
  <c r="F215" i="4"/>
  <c r="F216" i="4"/>
  <c r="F202" i="4"/>
  <c r="F199" i="4"/>
  <c r="F200" i="4" s="1"/>
  <c r="F190" i="4"/>
  <c r="F191" i="4"/>
  <c r="F189" i="4"/>
  <c r="F182" i="4"/>
  <c r="F183" i="4"/>
  <c r="F184" i="4"/>
  <c r="F185" i="4"/>
  <c r="F186" i="4"/>
  <c r="F181" i="4"/>
  <c r="F171" i="4"/>
  <c r="F172" i="4"/>
  <c r="F173" i="4"/>
  <c r="F174" i="4"/>
  <c r="F175" i="4"/>
  <c r="F176" i="4"/>
  <c r="F177" i="4"/>
  <c r="F178" i="4"/>
  <c r="F170" i="4"/>
  <c r="F161" i="4"/>
  <c r="F162" i="4"/>
  <c r="F163" i="4"/>
  <c r="F164" i="4"/>
  <c r="F165" i="4"/>
  <c r="F166" i="4"/>
  <c r="F167" i="4"/>
  <c r="F160" i="4"/>
  <c r="F140" i="4"/>
  <c r="F141" i="4"/>
  <c r="F142" i="4"/>
  <c r="F143" i="4"/>
  <c r="F144" i="4"/>
  <c r="F145" i="4"/>
  <c r="F146" i="4"/>
  <c r="F147" i="4"/>
  <c r="F148" i="4"/>
  <c r="F149" i="4"/>
  <c r="F150" i="4"/>
  <c r="F151" i="4"/>
  <c r="F152" i="4"/>
  <c r="F153" i="4"/>
  <c r="F154" i="4"/>
  <c r="F155" i="4"/>
  <c r="F156" i="4"/>
  <c r="F157" i="4"/>
  <c r="F139" i="4"/>
  <c r="F119" i="4"/>
  <c r="F120" i="4"/>
  <c r="F121" i="4"/>
  <c r="F122" i="4"/>
  <c r="F123" i="4"/>
  <c r="F124" i="4"/>
  <c r="F125" i="4"/>
  <c r="F129" i="4"/>
  <c r="F130" i="4"/>
  <c r="F131" i="4"/>
  <c r="F132" i="4"/>
  <c r="F118" i="4"/>
  <c r="F106" i="4"/>
  <c r="F109" i="4"/>
  <c r="F110" i="4"/>
  <c r="F112" i="4"/>
  <c r="F113" i="4"/>
  <c r="F114" i="4"/>
  <c r="F115" i="4"/>
  <c r="F104" i="4"/>
  <c r="F95" i="4"/>
  <c r="F96" i="4"/>
  <c r="F94" i="4"/>
  <c r="F87" i="4"/>
  <c r="F88" i="4"/>
  <c r="F89" i="4"/>
  <c r="F90" i="4"/>
  <c r="F91" i="4"/>
  <c r="F86" i="4"/>
  <c r="F76" i="4"/>
  <c r="F77" i="4"/>
  <c r="F78" i="4"/>
  <c r="F79" i="4"/>
  <c r="F80" i="4"/>
  <c r="F81" i="4"/>
  <c r="F82" i="4"/>
  <c r="F83" i="4"/>
  <c r="F75" i="4"/>
  <c r="F66" i="4"/>
  <c r="F67" i="4"/>
  <c r="F68" i="4"/>
  <c r="F69" i="4"/>
  <c r="F70" i="4"/>
  <c r="F71" i="4"/>
  <c r="F72" i="4"/>
  <c r="F65" i="4"/>
  <c r="F44" i="4"/>
  <c r="F45" i="4"/>
  <c r="F46" i="4"/>
  <c r="F47" i="4"/>
  <c r="F48" i="4"/>
  <c r="F49" i="4"/>
  <c r="F50" i="4"/>
  <c r="F51" i="4"/>
  <c r="F52" i="4"/>
  <c r="F53" i="4"/>
  <c r="F54" i="4"/>
  <c r="F55" i="4"/>
  <c r="F56" i="4"/>
  <c r="F57" i="4"/>
  <c r="F58" i="4"/>
  <c r="F59" i="4"/>
  <c r="F60" i="4"/>
  <c r="F61" i="4"/>
  <c r="F62" i="4"/>
  <c r="F43" i="4"/>
  <c r="F10" i="4"/>
  <c r="F13" i="4"/>
  <c r="F14" i="4"/>
  <c r="F16" i="4"/>
  <c r="F17" i="4"/>
  <c r="F18" i="4"/>
  <c r="F19" i="4"/>
  <c r="F8" i="4"/>
  <c r="F281" i="4" l="1"/>
  <c r="F376" i="4"/>
  <c r="F452" i="4"/>
  <c r="F632" i="4"/>
  <c r="F731" i="4"/>
  <c r="F666" i="4"/>
  <c r="F865" i="4"/>
  <c r="F959" i="4"/>
  <c r="F960" i="4" s="1"/>
  <c r="F187" i="4"/>
  <c r="F276" i="4"/>
  <c r="F765" i="4"/>
  <c r="F766" i="4" s="1"/>
  <c r="F97" i="4"/>
  <c r="F442" i="4"/>
  <c r="F463" i="4"/>
  <c r="F471" i="4"/>
  <c r="F567" i="4"/>
  <c r="F946" i="4"/>
  <c r="F63" i="4"/>
  <c r="F73" i="4"/>
  <c r="F84" i="4"/>
  <c r="F179" i="4"/>
  <c r="F192" i="4"/>
  <c r="F538" i="4"/>
  <c r="F548" i="4"/>
  <c r="F559" i="4"/>
  <c r="F642" i="4"/>
  <c r="F760" i="4"/>
  <c r="F831" i="4"/>
  <c r="F841" i="4"/>
  <c r="F852" i="4"/>
  <c r="F925" i="4"/>
  <c r="F935" i="4"/>
  <c r="F168" i="4"/>
  <c r="F247" i="4"/>
  <c r="F257" i="4"/>
  <c r="F268" i="4"/>
  <c r="F282" i="4" s="1"/>
  <c r="F347" i="4"/>
  <c r="F357" i="4"/>
  <c r="F368" i="4"/>
  <c r="F381" i="4"/>
  <c r="F476" i="4"/>
  <c r="F653" i="4"/>
  <c r="F661" i="4"/>
  <c r="F741" i="4"/>
  <c r="F752" i="4"/>
  <c r="F860" i="4"/>
  <c r="F954" i="4"/>
  <c r="F573" i="4"/>
  <c r="F92" i="4"/>
  <c r="F98" i="4" s="1"/>
  <c r="F158" i="4"/>
  <c r="D896" i="4"/>
  <c r="F896" i="4" s="1"/>
  <c r="D895" i="4"/>
  <c r="F895" i="4" s="1"/>
  <c r="D894" i="4"/>
  <c r="F894" i="4" s="1"/>
  <c r="F901" i="4" s="1"/>
  <c r="D879" i="4"/>
  <c r="F879" i="4" s="1"/>
  <c r="D876" i="4"/>
  <c r="F876" i="4" s="1"/>
  <c r="D873" i="4"/>
  <c r="D796" i="4"/>
  <c r="F796" i="4" s="1"/>
  <c r="D795" i="4"/>
  <c r="F795" i="4" s="1"/>
  <c r="D794" i="4"/>
  <c r="F794" i="4" s="1"/>
  <c r="D779" i="4"/>
  <c r="F779" i="4" s="1"/>
  <c r="D776" i="4"/>
  <c r="F776" i="4" s="1"/>
  <c r="D773" i="4"/>
  <c r="F773" i="4" s="1"/>
  <c r="D697" i="4"/>
  <c r="F697" i="4" s="1"/>
  <c r="D696" i="4"/>
  <c r="F696" i="4" s="1"/>
  <c r="D695" i="4"/>
  <c r="F695" i="4" s="1"/>
  <c r="F702" i="4" s="1"/>
  <c r="D680" i="4"/>
  <c r="F680" i="4" s="1"/>
  <c r="D677" i="4"/>
  <c r="F677" i="4" s="1"/>
  <c r="D674" i="4"/>
  <c r="F674" i="4" s="1"/>
  <c r="F667" i="4" l="1"/>
  <c r="F193" i="4"/>
  <c r="F382" i="4"/>
  <c r="F866" i="4"/>
  <c r="F801" i="4"/>
  <c r="D875" i="4"/>
  <c r="F875" i="4" s="1"/>
  <c r="F873" i="4"/>
  <c r="D676" i="4"/>
  <c r="F676" i="4" s="1"/>
  <c r="F685" i="4" s="1"/>
  <c r="F703" i="4" s="1"/>
  <c r="D775" i="4"/>
  <c r="F775" i="4" s="1"/>
  <c r="F784" i="4" s="1"/>
  <c r="F802" i="4" s="1"/>
  <c r="F884" i="4" l="1"/>
  <c r="F902" i="4" s="1"/>
  <c r="F477" i="4"/>
  <c r="D603" i="4"/>
  <c r="F603" i="4" s="1"/>
  <c r="D602" i="4"/>
  <c r="F602" i="4" s="1"/>
  <c r="D601" i="4"/>
  <c r="F601" i="4" s="1"/>
  <c r="D586" i="4"/>
  <c r="F586" i="4" s="1"/>
  <c r="D583" i="4"/>
  <c r="F583" i="4" s="1"/>
  <c r="D580" i="4"/>
  <c r="F580" i="4" s="1"/>
  <c r="D507" i="4"/>
  <c r="F507" i="4" s="1"/>
  <c r="D506" i="4"/>
  <c r="F506" i="4" s="1"/>
  <c r="D505" i="4"/>
  <c r="F505" i="4" s="1"/>
  <c r="D490" i="4"/>
  <c r="F490" i="4" s="1"/>
  <c r="D487" i="4"/>
  <c r="F487" i="4" s="1"/>
  <c r="D484" i="4"/>
  <c r="F484" i="4" s="1"/>
  <c r="D412" i="4"/>
  <c r="F412" i="4" s="1"/>
  <c r="D411" i="4"/>
  <c r="F411" i="4" s="1"/>
  <c r="D410" i="4"/>
  <c r="F410" i="4" s="1"/>
  <c r="D395" i="4"/>
  <c r="F395" i="4" s="1"/>
  <c r="D392" i="4"/>
  <c r="F392" i="4" s="1"/>
  <c r="D389" i="4"/>
  <c r="F389" i="4" s="1"/>
  <c r="F417" i="4" l="1"/>
  <c r="F608" i="4"/>
  <c r="F512" i="4"/>
  <c r="D582" i="4"/>
  <c r="F582" i="4" s="1"/>
  <c r="F591" i="4" s="1"/>
  <c r="F609" i="4" s="1"/>
  <c r="F964" i="4"/>
  <c r="D391" i="4"/>
  <c r="F391" i="4" s="1"/>
  <c r="F400" i="4" s="1"/>
  <c r="D486" i="4"/>
  <c r="F486" i="4" s="1"/>
  <c r="F495" i="4" s="1"/>
  <c r="F418" i="4" l="1"/>
  <c r="F513" i="4"/>
  <c r="D312" i="4"/>
  <c r="F312" i="4" s="1"/>
  <c r="D311" i="4"/>
  <c r="F311" i="4" s="1"/>
  <c r="D310" i="4"/>
  <c r="F310" i="4" s="1"/>
  <c r="D212" i="4"/>
  <c r="F212" i="4" s="1"/>
  <c r="D211" i="4"/>
  <c r="F211" i="4" s="1"/>
  <c r="D210" i="4"/>
  <c r="F210" i="4" s="1"/>
  <c r="D128" i="4"/>
  <c r="F128" i="4" s="1"/>
  <c r="D127" i="4"/>
  <c r="F127" i="4" s="1"/>
  <c r="D126" i="4"/>
  <c r="F126" i="4" s="1"/>
  <c r="D32" i="4"/>
  <c r="F32" i="4" s="1"/>
  <c r="D31" i="4"/>
  <c r="F31" i="4" s="1"/>
  <c r="D30" i="4"/>
  <c r="F30" i="4" s="1"/>
  <c r="F37" i="4" l="1"/>
  <c r="F133" i="4"/>
  <c r="F317" i="4"/>
  <c r="F217" i="4"/>
  <c r="F218" i="4" s="1"/>
  <c r="D295" i="4"/>
  <c r="F295" i="4" s="1"/>
  <c r="D292" i="4"/>
  <c r="F292" i="4" s="1"/>
  <c r="D289" i="4"/>
  <c r="F289" i="4" s="1"/>
  <c r="D291" i="4" l="1"/>
  <c r="F291" i="4" s="1"/>
  <c r="F300" i="4" s="1"/>
  <c r="F318" i="4" s="1"/>
  <c r="D111" i="4" l="1"/>
  <c r="F111" i="4" s="1"/>
  <c r="D108" i="4"/>
  <c r="F108" i="4" s="1"/>
  <c r="D105" i="4"/>
  <c r="F105" i="4" s="1"/>
  <c r="D107" i="4" l="1"/>
  <c r="F107" i="4" s="1"/>
  <c r="F116" i="4" s="1"/>
  <c r="F134" i="4" s="1"/>
  <c r="D15" i="4" l="1"/>
  <c r="F15" i="4" s="1"/>
  <c r="D12" i="4"/>
  <c r="F12" i="4" s="1"/>
  <c r="D9" i="4"/>
  <c r="F9" i="4" s="1"/>
  <c r="D11" i="4" l="1"/>
  <c r="F11" i="4" s="1"/>
  <c r="F20" i="4" s="1"/>
  <c r="F38" i="4" s="1"/>
  <c r="F962" i="4" s="1"/>
</calcChain>
</file>

<file path=xl/sharedStrings.xml><?xml version="1.0" encoding="utf-8"?>
<sst xmlns="http://schemas.openxmlformats.org/spreadsheetml/2006/main" count="2566" uniqueCount="175">
  <si>
    <t>No</t>
  </si>
  <si>
    <t>Unit</t>
  </si>
  <si>
    <t>Volume/quantity</t>
  </si>
  <si>
    <t>Required documents</t>
  </si>
  <si>
    <t>Unit Cost (AFN)</t>
  </si>
  <si>
    <t>Total Cost (AFN)</t>
  </si>
  <si>
    <t>Activity description/Item specification</t>
  </si>
  <si>
    <t>Drawing and  SOW</t>
  </si>
  <si>
    <t>Sub Total A</t>
  </si>
  <si>
    <t>L.S</t>
  </si>
  <si>
    <t>pcs</t>
  </si>
  <si>
    <t>set</t>
  </si>
  <si>
    <t>ML</t>
  </si>
  <si>
    <r>
      <t>M</t>
    </r>
    <r>
      <rPr>
        <vertAlign val="superscript"/>
        <sz val="16"/>
        <color rgb="FF000000"/>
        <rFont val="Calibri"/>
        <family val="2"/>
      </rPr>
      <t>2</t>
    </r>
  </si>
  <si>
    <r>
      <t>M</t>
    </r>
    <r>
      <rPr>
        <vertAlign val="superscript"/>
        <sz val="16"/>
        <color rgb="FF000000"/>
        <rFont val="Calibri"/>
        <family val="2"/>
      </rPr>
      <t>3</t>
    </r>
  </si>
  <si>
    <t>M</t>
  </si>
  <si>
    <t xml:space="preserve">Clay sealing around the casing pipe </t>
  </si>
  <si>
    <t xml:space="preserve">Compressor test for cleaning of well </t>
  </si>
  <si>
    <t>Inverter vacon IP 66 2.2kw 220 V Made in Italy</t>
  </si>
  <si>
    <t>Rope made of plastic ,10mm thickness white color</t>
  </si>
  <si>
    <t xml:space="preserve">Drilling of well with 13" diameter </t>
  </si>
  <si>
    <t>PVC Casing pipe 8" Class C (9 bar resistant )</t>
  </si>
  <si>
    <t>PVC Filter  pipe 8" Class C (9 bar resistant)</t>
  </si>
  <si>
    <t>Hr</t>
  </si>
  <si>
    <t>SOW</t>
  </si>
  <si>
    <t xml:space="preserve">Supply and Installation of steel stand for 8 solar panels as per drawings with 2 coat painting including anti rust and oil painting and all necessary accessories </t>
  </si>
  <si>
    <r>
      <t>Motor cable 4*2.5mm</t>
    </r>
    <r>
      <rPr>
        <vertAlign val="superscript"/>
        <sz val="16"/>
        <color rgb="FF000000"/>
        <rFont val="Calibri"/>
        <family val="2"/>
      </rPr>
      <t xml:space="preserve">2  </t>
    </r>
    <r>
      <rPr>
        <sz val="16"/>
        <color rgb="FF000000"/>
        <rFont val="Calibri"/>
        <family val="2"/>
      </rPr>
      <t xml:space="preserve"> ( Moghan Cable)</t>
    </r>
  </si>
  <si>
    <r>
      <t>Solar cable 2*6mm</t>
    </r>
    <r>
      <rPr>
        <vertAlign val="superscript"/>
        <sz val="16"/>
        <color rgb="FF000000"/>
        <rFont val="Calibri"/>
        <family val="2"/>
      </rPr>
      <t>2</t>
    </r>
    <r>
      <rPr>
        <sz val="16"/>
        <color rgb="FF000000"/>
        <rFont val="Calibri"/>
        <family val="2"/>
      </rPr>
      <t xml:space="preserve">  ( Moghan Cable)</t>
    </r>
  </si>
  <si>
    <t>Control Box with accessories (PV disconnect switch IP 54, Float switch, well probe sensors electronic)</t>
  </si>
  <si>
    <t xml:space="preserve">Supply and installation of 1.5" Submersible Pump PEDROLLO 4SR1.5/17 1HP 0.75Kw 220V 3phase </t>
  </si>
  <si>
    <t>Supply and installation of Steel door (60*60*0.4)cm and 9kg/sq.m for well box (anti rust-proof) as per drawings</t>
  </si>
  <si>
    <t>A:Driiling of Well &amp; Construction of Water Reservoir</t>
  </si>
  <si>
    <t xml:space="preserve">River gravel pack, maximum grain size (8-12)mm, should be clean, dense, smooth, and uniform </t>
  </si>
  <si>
    <t>Brick masonry for protection box with min.Compressive strength 105kg/sq. cm and best quality in cement mortar 1:4 as per drawing and SoW</t>
  </si>
  <si>
    <t>Plastering of protection well box walls with cement mortar 1:3 as per drawing and SoW</t>
  </si>
  <si>
    <r>
      <t>Pump test by submersible pump 2m</t>
    </r>
    <r>
      <rPr>
        <vertAlign val="superscript"/>
        <sz val="14"/>
        <color rgb="FF000000"/>
        <rFont val="Calibri"/>
        <family val="2"/>
      </rPr>
      <t>3</t>
    </r>
    <r>
      <rPr>
        <sz val="16"/>
        <color rgb="FF000000"/>
        <rFont val="Calibri"/>
        <family val="2"/>
      </rPr>
      <t>/hr. with generator continue till equilibrium of dynamic water level reach (minimum for 8 hours)</t>
    </r>
  </si>
  <si>
    <t>Hr.</t>
  </si>
  <si>
    <t>Construction and installation of  (10 cu. m) steel elevated water reservoir with its all necessary accessories as per drawings and SoW</t>
  </si>
  <si>
    <t>Supply and installation of Solar Panel 270W Poly crystalline 38.00 vat (9.21A) Made in Germany</t>
  </si>
  <si>
    <t xml:space="preserve"> Total PI AFN  Value </t>
  </si>
  <si>
    <t xml:space="preserve"> Total PI USD  Value </t>
  </si>
  <si>
    <t>Supply and Installation of (PE100PN16) 25 mm for distribution with Gate valve as per drawing including excavation and filling of pipe trench</t>
  </si>
  <si>
    <t>P.C.C  M150 (1:2:4) for foundation of solar ground stand as per drawing and SoW</t>
  </si>
  <si>
    <t xml:space="preserve">B: Construction of Solar System </t>
  </si>
  <si>
    <t>Sub Total B</t>
  </si>
  <si>
    <t>Supply and Installation of (PE100PN16) 32 mm from pump to reservoir as per drawing</t>
  </si>
  <si>
    <t>Sub Total E</t>
  </si>
  <si>
    <t>RCC M200 (1:1.5:3) for footing, ring &amp; coulmn as per drawing and SoW with insatallation of steel plate</t>
  </si>
  <si>
    <t>PCC M150 (1:2:4) under footings and ring beams</t>
  </si>
  <si>
    <t>Excavation of foundation</t>
  </si>
  <si>
    <t>Sub Total D</t>
  </si>
  <si>
    <t>Pcs</t>
  </si>
  <si>
    <t xml:space="preserve"> Installation of 60*60*0.4 cm  steel lid for top of septic tank as per drawing and SoW</t>
  </si>
  <si>
    <t>Aggregate River gravel for filling the soak pit size (10-50 mm) as per drawings</t>
  </si>
  <si>
    <t>R.C.C works M200 (1:1.5:3) for roof &amp; walls of septik tank as per drawing and SoW</t>
  </si>
  <si>
    <t>P.C.C works  M150 (1:2:4) for bed of septik tank and top of soak pit well</t>
  </si>
  <si>
    <t>Aggregate with compaction of bed for septic tank and installation of plastic layer under the bed as per drawings</t>
  </si>
  <si>
    <t>Excavation of Septic Tank and soak pit on ordinary ground soil as per drawings and SoW</t>
  </si>
  <si>
    <t>D: Construction of Septic Tank</t>
  </si>
  <si>
    <t>Sub Total C</t>
  </si>
  <si>
    <t>Not Required</t>
  </si>
  <si>
    <t>Sign board (1.6X1.0)m made of brick work and installation of Marble stone of (80x50)cm as per MC engineer's guidance</t>
  </si>
  <si>
    <t>Supply and Installation of water taps in best quality with all requirements accessories as per MC engineer's guidance</t>
  </si>
  <si>
    <t>Plumbing System for hand wash station including 3" PVC and PPR 12.5 mm with its all accessories as per drawings and SoW</t>
  </si>
  <si>
    <t xml:space="preserve"> Supply and installation of Marble stone (Momtaz grade)white color size 20*10*3cm, on walls, with cement mortar 1:4 as per drawings and SoW</t>
  </si>
  <si>
    <t>Brick masonry for hand wash station with min.Compressive strength 105kg/sq. cm and best quality in cement mortar 1:4 as per drawing and SoW</t>
  </si>
  <si>
    <t>P.C.C works M150 (1:2:4) concrete pad/side walk and top of soak pit  as per drawings and SoW</t>
  </si>
  <si>
    <t>Drawings</t>
  </si>
  <si>
    <t>River aggregate for soak pit, size of (10-50 mm) as per drawings</t>
  </si>
  <si>
    <t>River aggregate with compaction under the P.C.C size (10-25 mm) as per drawings</t>
  </si>
  <si>
    <t>Excavation for foundation of hand wash station and soak pit as per drawings</t>
  </si>
  <si>
    <t xml:space="preserve">C: Construction of Hand Wash facility </t>
  </si>
  <si>
    <t>Supply and Installation of 3" GI Pipe for Water Drinking with its all necessary accessories as per drawings</t>
  </si>
  <si>
    <t xml:space="preserve"> Supply and installation of Mosaic with 30*30*3 cm, with cement mortar 1:4 as per drawings and SoW</t>
  </si>
  <si>
    <t>Excavation of foundation for Water Drinking Facility and soak pit as per drawings</t>
  </si>
  <si>
    <t>Levling of 10M2 Area with Earth Compaction</t>
  </si>
  <si>
    <t xml:space="preserve">B: Construction of Water Drinking facility </t>
  </si>
  <si>
    <t>P.C.C works M150 (1:2:4) concrete pad/side walk, ramp as per drawings and SoW</t>
  </si>
  <si>
    <t>Repair/reinstallation of Nine existing Metallic doors, including 3 coats anti rust, oil paint and glasses As per Drawings</t>
  </si>
  <si>
    <t>Supply and Installation of Isogam 5mm with Best Quality for roof of Toilet Blocks as per MC engineer's guidance</t>
  </si>
  <si>
    <t>Supply and Intallation of Steel Hand Rail for Stairs and rump made from Irone box 40*40*2 mm with 3 coat of oil painting and anti rust</t>
  </si>
  <si>
    <t>Supply and installation of Marble stone (Momtaz)white color for stairs with cement mortar 1:4 as per drawings and SoW</t>
  </si>
  <si>
    <t xml:space="preserve">Supply and Installation of Galvanized Rain Gutter size 100*50*0.5 mm </t>
  </si>
  <si>
    <t>Supply and installition of Metallic windows size (28*32 cm)with frame 9 kg iron boxes including 3 coats of anti rust and oil paint, Fly screen and glasses.</t>
  </si>
  <si>
    <t>Interior and exterior painting: three coats of washable plastic painting and emulsion paint on all walls and ceiling with all necessory work as per drawing  and SoW</t>
  </si>
  <si>
    <t>Ceramic work: First Class ceramic for toilet floor, with cement mortar 1:4 as per drawings and SoW</t>
  </si>
  <si>
    <t>Tile works: First Class (Pardis), size 40cmX30cm, up to 1.5m height, with cement mortar 1:4 as per drawings and SoW</t>
  </si>
  <si>
    <t>Plaster work with thickness of 25mm, including plastering of interior and exterior of toilet blocks with cement mortar 1:4 as per drawing and SoW</t>
  </si>
  <si>
    <t>Supply and installation of water taps for toilets with best quality with all necessary accessories as per drawings.</t>
  </si>
  <si>
    <t xml:space="preserve">Supply and installation of hand wash basin with best quality, made from ceramic material, white color with it's all necessary accessories </t>
  </si>
  <si>
    <t xml:space="preserve"> Supply and installation of English commode toilet medium size made from ceramic material, white color with flush tank with best quality and its all necessary accessories</t>
  </si>
  <si>
    <t xml:space="preserve"> Supply and installation of Indian commode size 475mmX355cmX405mm made from ceramic material, white color with flush tank with best quality and its all necessary accessories</t>
  </si>
  <si>
    <t xml:space="preserve">PPR pipe Class D , sizes 25mm, size 12.5 as per drawings, with all fittings , glue and labor work for excavation and refixing of walls and floor, as per drawing. </t>
  </si>
  <si>
    <t>Supply and installation of PVC pipe Class D, size 90 = 30m size 120=20m mm as per drawings,  with all fittings, glue and labor work for excavation and refixing of walls and floors,  from existing hand wash basin to new hand wash basins as per drawings.</t>
  </si>
  <si>
    <t>Brick masonry for toilet wall with min.Compressive strength 105kg/sq. cm and best quality in cement mortar 1:4 as per drawing and SoW</t>
  </si>
  <si>
    <t>Demolish including old commode removal, destruction of existing unuseful PCC concrete, and excavation for PVC sanitation pipes according to drawings.</t>
  </si>
  <si>
    <t xml:space="preserve">A: Repairing/Upgrade of Existing Toilet Blocks  </t>
  </si>
  <si>
    <t xml:space="preserve">Water supply System </t>
  </si>
  <si>
    <t>Roza Bagh Girl's High School</t>
  </si>
  <si>
    <t>Sanitation System</t>
  </si>
  <si>
    <t>Supply and installation of  water taps   with best quality for hand wash basins and its all accessories as per drawings</t>
  </si>
  <si>
    <t>E:Construction of foundation for  Water Reservoir</t>
  </si>
  <si>
    <t>Mahal-e-Dasht School</t>
  </si>
  <si>
    <t>Water supply System</t>
  </si>
  <si>
    <t>A: Repairing/Upgrade of Existing Toilet Block</t>
  </si>
  <si>
    <t>Supply and installation of PVC pipe Class D, size 90 = 20m size 120=25m mm as per drawings,  with all fittings, glue and labor work for excavation and refixing of walls and floors,  from existing hand wash basin to new hand wash basins as per drawings.</t>
  </si>
  <si>
    <t xml:space="preserve">PPR pipe Class D , sizes 25mm = 16m, size 12.5 = 35m as per drawings, with all fittings , glue and labor work for excavation and refixing of walls and floor, as per drawing. </t>
  </si>
  <si>
    <t>Supply and Intallation of Steel Hand Rail for Stairs and rump made from Irone box 40*40*2 mm with 3 coat of oil painting including</t>
  </si>
  <si>
    <t>Supply and installition of Metallic door size (110*190 cm)with frame 9 kg iron boxes, total 28 Kg Weight including 3 coats of anti rust and oil paint, Fly screen and glasses.</t>
  </si>
  <si>
    <t>Repair/reinstallation of Ten existing Metallic doors and Towelve Metallic Windows, including 3 coats anti rust, oil paint and glasses As per Drawings</t>
  </si>
  <si>
    <r>
      <t>Levling of 10M</t>
    </r>
    <r>
      <rPr>
        <vertAlign val="superscript"/>
        <sz val="16"/>
        <color rgb="FF000000"/>
        <rFont val="Calibri"/>
        <family val="2"/>
      </rPr>
      <t xml:space="preserve">2 </t>
    </r>
    <r>
      <rPr>
        <sz val="16"/>
        <color rgb="FF000000"/>
        <rFont val="Calibri"/>
        <family val="2"/>
      </rPr>
      <t>Area with Earth Compaction</t>
    </r>
  </si>
  <si>
    <t>River aggregate for soak pit, size of (15-50 mm) as per drawings</t>
  </si>
  <si>
    <t>Malan Girl's High School</t>
  </si>
  <si>
    <t>A: Construction of Water Reservoir</t>
  </si>
  <si>
    <t>Excavation for foundation of new toilet block</t>
  </si>
  <si>
    <t xml:space="preserve">Filling and Compaction with excavated material </t>
  </si>
  <si>
    <t>Stone masonry with 1:4 of mortar cement for foundation of new toilet block</t>
  </si>
  <si>
    <t xml:space="preserve">Rcc M200 (1:1.5:3) for slab of new toilet block as per drawing and SoW </t>
  </si>
  <si>
    <t xml:space="preserve">PPR pipe Class D , sizes 25mm = 10m, size 12.5 = 25m as per drawings, with all fittings , glue and labor work for excavation and refixing of walls and floor, as per drawing. </t>
  </si>
  <si>
    <t>Supply and installition of Metallic door size (110*190 cm)with frame 9 kg iron boxes, total 28 Kg Weight and  including 3 coats of anti rust and oil paint, Fly screen and glasses.</t>
  </si>
  <si>
    <t>Supply and installition of Metallic door size (73*175 cm)with frame 9 kg iron boxes, total 25 Kg Weight and  including 3 coats of anti rust and oil paint, Fly screen and glasses.</t>
  </si>
  <si>
    <t>Supply and installition of Metallic window size (25*37 cm)with frame 9 kg iron boxes, including 3 coats of anti rust and oil paint, Fly screen and glasses.</t>
  </si>
  <si>
    <t>E:Construction of foundation for  Water Reservior</t>
  </si>
  <si>
    <t>Dadshan Girl's High School</t>
  </si>
  <si>
    <t>Water Supply System</t>
  </si>
  <si>
    <t>Supply and installation of PVC pipe Class D, size 90 = 20m size 120=15m mm as per drawings,  with all fittings, glue and labor work for excavation and refixing of walls and floors,  from existing hand wash basin to new hand wash basins as per drawings.</t>
  </si>
  <si>
    <t>Supply and installition of Metallic door size (110*200 cm)with frame 9 kg iron boxes, total 28 Kg Weight and  including 3 coats of anti rust and oil paint, Fly screen and glasses.</t>
  </si>
  <si>
    <t>Supply and installition of Metallic door size (70*175 cm)with frame 9 kg iron boxes, total 25 Kg Weight and  including 3 coats of anti rust and oil paint, Fly screen and glasses.</t>
  </si>
  <si>
    <t>Supply and installition of Metallic window size (30*35 cm)with frame 9 kg iron boxes, including 3 coats of anti rust and oil paint, Fly screen and glasses.</t>
  </si>
  <si>
    <t xml:space="preserve"> Grand Total Water Supply System  PI AFN  Value </t>
  </si>
  <si>
    <t xml:space="preserve"> Grand Total Water Supply System  PI USD Value </t>
  </si>
  <si>
    <t xml:space="preserve"> Grand Total Sanitation System  PI AFN  Value </t>
  </si>
  <si>
    <t xml:space="preserve">Grand  Total Sanitation System PI USD  Value </t>
  </si>
  <si>
    <t>Brick masonry for gate valve box and water meter box with min.Compressive strength 105kg/sq. cm and best quality in cement mortar 1:4 as per drawing and SoW</t>
  </si>
  <si>
    <t>Plastering of gate valve box and water meter box walls with cement mortar 1:4 as per drawing and SoW</t>
  </si>
  <si>
    <t>Supply and installation of gate valve (best quality) nominal diameter = 25 mm as per drawings</t>
  </si>
  <si>
    <t>Supply and installation of water meter with its all necessary accessories (best quality) nominal diameter = 25 mm as per drawings</t>
  </si>
  <si>
    <t>Supply and installation of Steel door (60*60*0.4)cm and 9kg/sq.m for gate valve box and water meter box (anti rust-proof) as per drawings</t>
  </si>
  <si>
    <t xml:space="preserve"> Abul Fath High School</t>
  </si>
  <si>
    <t xml:space="preserve">Supply and Installation of (PE100PN16) 32 mm from pump to reservoir as per drawing </t>
  </si>
  <si>
    <t>Supply and installation of PVC pipe Class D, size 90 = 20m size 120=20m mm as per drawings,  with all fittings, glue and labor work for excavation and refixing of walls and floors,  from existing hand wash basin to new hand wash basins as per drawings.</t>
  </si>
  <si>
    <t xml:space="preserve">PPR pipe Class D , sizes 25mm = 35m, size 12.5 = 20m as per drawings, with all fittings , glue and labor work for excavation and refixing of walls and floor, as per drawing. </t>
  </si>
  <si>
    <t>Repair/reinstallation of Ten existing Metallic doors size (70*175 cm) and Towelve Metallic Windows size (50*50cm), including 3 coats anti rust, oil paint and glasses As per Drawings</t>
  </si>
  <si>
    <t>E: Construction of foundation for  Water Reservoir</t>
  </si>
  <si>
    <t>Dahan Ghar High School</t>
  </si>
  <si>
    <t>Supply and installation of PVC pipe Class D, size 90 = 10m size 120=20m mm as per drawings,  with all fittings, glue and labor work for excavation and refixing of walls and floors,  from existing hand wash basin to new hand wash basins as per drawings.</t>
  </si>
  <si>
    <t xml:space="preserve">PPR pipe Class D , sizes 25mm = 15m, size 12.5 = 30m as per drawings, with all fittings , glue and labor work for excavation and refixing of walls and floor, as per drawing. </t>
  </si>
  <si>
    <t>Repair/reinstallation of Seven existing Metallic doors size (70*180) and Nine Metallic Windows size (36*77 cm), including 3 coats anti rust, oil paint and glasses As per Drawings</t>
  </si>
  <si>
    <t>Sarab Girl's High School</t>
  </si>
  <si>
    <t xml:space="preserve">PPR pipe Class D , sizes 25mm = 25m, size 12.5 = 30m as per drawings, with all fittings , glue and labor work for excavation and refixing of walls and floor, as per drawing. </t>
  </si>
  <si>
    <t>Repair/reinstallation of Seven existing Metallic doors size (70*175 cm) and six Metallic Windows size (60*50cm), including 3 coats anti rust, oil paint and glasses As per Drawings</t>
  </si>
  <si>
    <t>Yeke Derakht High School</t>
  </si>
  <si>
    <r>
      <t>Motor cable 4*6mm</t>
    </r>
    <r>
      <rPr>
        <vertAlign val="superscript"/>
        <sz val="16"/>
        <color rgb="FF000000"/>
        <rFont val="Calibri"/>
        <family val="2"/>
      </rPr>
      <t xml:space="preserve">2  </t>
    </r>
    <r>
      <rPr>
        <sz val="16"/>
        <color rgb="FF000000"/>
        <rFont val="Calibri"/>
        <family val="2"/>
      </rPr>
      <t xml:space="preserve"> ( Moghan Cable)</t>
    </r>
  </si>
  <si>
    <t xml:space="preserve">Sanitation System </t>
  </si>
  <si>
    <t>Supply and installation of Marble stone (Momtaz)white color for stairs/sild walk with cement mortar 1:4 as per drawings and SoW</t>
  </si>
  <si>
    <t>Repair/reinstallation of Six existing Metallic doors size (70*170 cm) and six Metallic Windows size (30*40cm), including 3 coats anti rust, oil paint and glasses As per Drawings</t>
  </si>
  <si>
    <t>Khalifa Rahmat School</t>
  </si>
  <si>
    <t>Demolish All the existing toilet blocks and excavation for PVC sanitation pipes according to drawings.</t>
  </si>
  <si>
    <t>Supply and installition of Metallic door size (70*220 cm)with frame 9 kg iron boxes, total 25 Kg Weight and  including 3 coats of anti rust and oil paint, Fly screen and glasses.</t>
  </si>
  <si>
    <t>Supply and installition of Metallic window size (45*45 cm)with frame 9 kg iron boxes, including 3 coats of anti rust and oil paint, Fly screen and glasses.</t>
  </si>
  <si>
    <t>Supply and installition of Metallic door size (110*220 cm)with frame 9 kg iron boxes, total 28 Kg Weight and  including 3 coats of anti rust and oil paint, Fly screen and glasses.</t>
  </si>
  <si>
    <t>E:Construction of foundation for Water Reservoir</t>
  </si>
  <si>
    <t>Sabzaki Girl's School</t>
  </si>
  <si>
    <t>Supply and installation of PVC pipe Class D, size 90 = 20m size 120=10m mm as per drawings,  with all fittings, glue and labor work for excavation and refixing of walls and floors,  from existing hand wash basin to new hand wash basins as per drawings.</t>
  </si>
  <si>
    <t xml:space="preserve">PPR pipe Class D , sizes 25mm = 20m, size 12.5 = 20m as per drawings, with all fittings , glue and labor work for excavation and refixing of walls and floor, as per drawing. </t>
  </si>
  <si>
    <t>Repair/reinstallation of Five existing Metallic doors size (70*175 cm) and six Metallic Windows size (50*50cm), including 3 coats anti rust, oil paint and glasses As per Drawings</t>
  </si>
  <si>
    <t>Company Name:</t>
  </si>
  <si>
    <t>Name of Representative:</t>
  </si>
  <si>
    <t>Title:</t>
  </si>
  <si>
    <t>Signature:</t>
  </si>
  <si>
    <t>Date:</t>
  </si>
  <si>
    <t>USD</t>
  </si>
  <si>
    <t xml:space="preserve">Sub Total A </t>
  </si>
  <si>
    <t>HRT Tender #: 006</t>
  </si>
  <si>
    <t>Price Offer sheet for Rehabilitation/Re-construction of water supply &amp; Sanitation systems at 10 schools in the STAR Program, Herat Province, Afghanistan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</si>
</sst>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409]d\-mmm\-yy;@"/>
    <numFmt numFmtId="168" formatCode="_([$AFN]\ * #,##0.00_);_([$AFN]\ * \(#,##0.00\);_([$AFN]\ * &quot;-&quot;??_);_(@_)"/>
    <numFmt numFmtId="169" formatCode="_([$USD]\ * #,##0.00_);_([$USD]\ * \(#,##0.00\);_([$USD]\ * &quot;-&quot;_);_(@_)"/>
    <numFmt numFmtId="170" formatCode="_(* #,##0_);_(* \(#,##0\);_(* &quot;-&quot;??_);_(@_)"/>
  </numFmts>
  <fonts count="23">
    <font>
      <sz val="11"/>
      <color rgb="FF000000"/>
      <name val="Calibri"/>
    </font>
    <font>
      <b/>
      <sz val="12"/>
      <name val="Calibri"/>
      <family val="2"/>
      <scheme val="minor"/>
    </font>
    <font>
      <sz val="14"/>
      <color rgb="FF000000"/>
      <name val="Calibri"/>
      <family val="2"/>
    </font>
    <font>
      <sz val="16"/>
      <color rgb="FF000000"/>
      <name val="Calibri"/>
      <family val="2"/>
    </font>
    <font>
      <sz val="10"/>
      <name val="Arial"/>
      <family val="2"/>
    </font>
    <font>
      <vertAlign val="superscript"/>
      <sz val="16"/>
      <color rgb="FF000000"/>
      <name val="Calibri"/>
      <family val="2"/>
    </font>
    <font>
      <b/>
      <sz val="18"/>
      <name val="Calibri"/>
      <family val="2"/>
      <scheme val="minor"/>
    </font>
    <font>
      <b/>
      <sz val="18"/>
      <color rgb="FF000000"/>
      <name val="Calibri"/>
      <family val="2"/>
    </font>
    <font>
      <vertAlign val="superscript"/>
      <sz val="14"/>
      <color rgb="FF000000"/>
      <name val="Calibri"/>
      <family val="2"/>
    </font>
    <font>
      <b/>
      <sz val="13"/>
      <color rgb="FF000000"/>
      <name val="Calibri"/>
      <family val="2"/>
      <scheme val="minor"/>
    </font>
    <font>
      <b/>
      <sz val="11"/>
      <color rgb="FF000000"/>
      <name val="Calibri"/>
      <family val="2"/>
      <scheme val="minor"/>
    </font>
    <font>
      <sz val="11"/>
      <color rgb="FF000000"/>
      <name val="Calibri"/>
      <family val="2"/>
      <scheme val="minor"/>
    </font>
    <font>
      <sz val="12"/>
      <color rgb="FF000000"/>
      <name val="Calibri"/>
      <family val="2"/>
    </font>
    <font>
      <b/>
      <sz val="22"/>
      <color rgb="FF000000"/>
      <name val="Calibri"/>
      <family val="2"/>
      <scheme val="minor"/>
    </font>
    <font>
      <sz val="14"/>
      <color theme="0"/>
      <name val="Calibri"/>
      <family val="2"/>
    </font>
    <font>
      <sz val="11"/>
      <color theme="0"/>
      <name val="Calibri"/>
      <family val="2"/>
    </font>
    <font>
      <sz val="14"/>
      <name val="Calibri"/>
      <family val="2"/>
      <scheme val="minor"/>
    </font>
    <font>
      <b/>
      <sz val="14"/>
      <name val="Calibri"/>
      <family val="2"/>
      <scheme val="minor"/>
    </font>
    <font>
      <b/>
      <sz val="18"/>
      <color rgb="FF000000"/>
      <name val="Calibri"/>
      <family val="2"/>
      <scheme val="minor"/>
    </font>
    <font>
      <b/>
      <sz val="22"/>
      <name val="Calibri"/>
      <family val="2"/>
      <scheme val="minor"/>
    </font>
    <font>
      <b/>
      <sz val="16"/>
      <color rgb="FF000000"/>
      <name val="Calibri"/>
      <family val="2"/>
    </font>
    <font>
      <sz val="11"/>
      <name val="Calibri"/>
    </font>
    <font>
      <b/>
      <sz val="22"/>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rgb="FFF2DBDB"/>
        <bgColor rgb="FFF2DBDB"/>
      </patternFill>
    </fill>
    <fill>
      <patternFill patternType="solid">
        <fgColor theme="9" tint="0.39997558519241921"/>
        <bgColor indexed="64"/>
      </patternFill>
    </fill>
    <fill>
      <patternFill patternType="solid">
        <fgColor theme="9" tint="0.39997558519241921"/>
        <bgColor rgb="FFF2DBDB"/>
      </patternFill>
    </fill>
    <fill>
      <patternFill patternType="solid">
        <fgColor rgb="FFDAEEF3"/>
        <bgColor rgb="FFDAEEF3"/>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rgb="FF000000"/>
      </bottom>
      <diagonal/>
    </border>
    <border>
      <left/>
      <right/>
      <top style="thin">
        <color indexed="64"/>
      </top>
      <bottom style="medium">
        <color rgb="FF000000"/>
      </bottom>
      <diagonal/>
    </border>
    <border>
      <left style="thin">
        <color rgb="FF000000"/>
      </left>
      <right style="thin">
        <color rgb="FF000000"/>
      </right>
      <top/>
      <bottom style="medium">
        <color rgb="FF000000"/>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diagonal/>
    </border>
    <border>
      <left/>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indexed="64"/>
      </bottom>
      <diagonal/>
    </border>
    <border>
      <left/>
      <right/>
      <top style="medium">
        <color rgb="FF000000"/>
      </top>
      <bottom style="medium">
        <color indexed="64"/>
      </bottom>
      <diagonal/>
    </border>
    <border>
      <left style="medium">
        <color indexed="64"/>
      </left>
      <right/>
      <top style="medium">
        <color rgb="FF000000"/>
      </top>
      <bottom style="medium">
        <color indexed="64"/>
      </bottom>
      <diagonal/>
    </border>
    <border>
      <left style="thin">
        <color indexed="64"/>
      </left>
      <right/>
      <top style="thin">
        <color indexed="64"/>
      </top>
      <bottom style="thin">
        <color indexed="64"/>
      </bottom>
      <diagonal/>
    </border>
    <border>
      <left/>
      <right style="thin">
        <color rgb="FF000000"/>
      </right>
      <top/>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indexed="64"/>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style="thin">
        <color indexed="64"/>
      </top>
      <bottom/>
      <diagonal/>
    </border>
  </borders>
  <cellStyleXfs count="2">
    <xf numFmtId="0" fontId="0" fillId="0" borderId="0"/>
    <xf numFmtId="0" fontId="4" fillId="0" borderId="0"/>
  </cellStyleXfs>
  <cellXfs count="115">
    <xf numFmtId="0" fontId="0" fillId="0" borderId="0" xfId="0" applyFont="1" applyAlignment="1"/>
    <xf numFmtId="0" fontId="0" fillId="0" borderId="0" xfId="0" applyFont="1"/>
    <xf numFmtId="0" fontId="0" fillId="0" borderId="0" xfId="0" applyFont="1" applyAlignment="1">
      <alignment wrapText="1"/>
    </xf>
    <xf numFmtId="0" fontId="0" fillId="0" borderId="0" xfId="0" applyFont="1" applyAlignment="1">
      <alignment horizontal="center"/>
    </xf>
    <xf numFmtId="0" fontId="2" fillId="0" borderId="0" xfId="0" applyFont="1" applyAlignment="1">
      <alignment vertical="center" wrapText="1"/>
    </xf>
    <xf numFmtId="0" fontId="2" fillId="0" borderId="0" xfId="0" applyFont="1" applyAlignment="1">
      <alignment wrapText="1"/>
    </xf>
    <xf numFmtId="0" fontId="2" fillId="0" borderId="0" xfId="0" applyFont="1"/>
    <xf numFmtId="0" fontId="2" fillId="0" borderId="0" xfId="0" applyFont="1" applyAlignment="1"/>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4" borderId="1" xfId="0" applyFont="1" applyFill="1" applyBorder="1" applyAlignment="1">
      <alignment horizontal="left" vertical="center" wrapText="1"/>
    </xf>
    <xf numFmtId="166"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0" xfId="0" applyAlignment="1">
      <alignment wrapText="1"/>
    </xf>
    <xf numFmtId="0" fontId="0" fillId="0" borderId="0" xfId="0"/>
    <xf numFmtId="168" fontId="1" fillId="5" borderId="9" xfId="0" applyNumberFormat="1" applyFont="1" applyFill="1" applyBorder="1" applyAlignment="1">
      <alignment vertical="center"/>
    </xf>
    <xf numFmtId="0" fontId="12" fillId="0" borderId="0" xfId="0" applyFont="1" applyAlignment="1">
      <alignment vertical="center" wrapText="1"/>
    </xf>
    <xf numFmtId="0" fontId="12" fillId="0" borderId="0" xfId="0" applyFont="1" applyAlignment="1">
      <alignment vertical="center"/>
    </xf>
    <xf numFmtId="0" fontId="9" fillId="0" borderId="10" xfId="0" applyFont="1" applyBorder="1" applyAlignment="1">
      <alignment horizontal="left"/>
    </xf>
    <xf numFmtId="0" fontId="0" fillId="0" borderId="0" xfId="0" applyBorder="1"/>
    <xf numFmtId="0" fontId="10" fillId="0" borderId="0" xfId="0" applyFont="1" applyBorder="1"/>
    <xf numFmtId="0" fontId="11" fillId="0" borderId="0" xfId="0" applyFont="1" applyBorder="1"/>
    <xf numFmtId="0" fontId="3" fillId="0" borderId="4" xfId="0" applyFont="1" applyBorder="1" applyAlignment="1">
      <alignment horizontal="center" vertical="center" wrapText="1"/>
    </xf>
    <xf numFmtId="0" fontId="9" fillId="0" borderId="0" xfId="0" applyFont="1" applyBorder="1" applyAlignment="1">
      <alignment horizontal="left" vertical="center"/>
    </xf>
    <xf numFmtId="14" fontId="9" fillId="0" borderId="0" xfId="0" applyNumberFormat="1" applyFont="1" applyBorder="1" applyAlignment="1">
      <alignment horizontal="left" vertical="center"/>
    </xf>
    <xf numFmtId="168" fontId="1" fillId="5" borderId="17" xfId="0" applyNumberFormat="1" applyFont="1" applyFill="1" applyBorder="1" applyAlignment="1">
      <alignment vertical="center"/>
    </xf>
    <xf numFmtId="0" fontId="14" fillId="0" borderId="0" xfId="0" applyFont="1" applyFill="1" applyBorder="1" applyAlignment="1">
      <alignment wrapText="1"/>
    </xf>
    <xf numFmtId="0" fontId="15" fillId="0" borderId="0" xfId="0" applyFont="1" applyFill="1" applyBorder="1" applyAlignment="1">
      <alignment wrapText="1"/>
    </xf>
    <xf numFmtId="168" fontId="1" fillId="5" borderId="18" xfId="0" applyNumberFormat="1" applyFont="1" applyFill="1" applyBorder="1" applyAlignment="1">
      <alignment vertical="center"/>
    </xf>
    <xf numFmtId="169" fontId="1" fillId="5" borderId="18" xfId="0" applyNumberFormat="1" applyFont="1" applyFill="1" applyBorder="1" applyAlignment="1">
      <alignment vertical="center"/>
    </xf>
    <xf numFmtId="170" fontId="16" fillId="4" borderId="1" xfId="0" applyNumberFormat="1" applyFont="1" applyFill="1" applyBorder="1" applyAlignment="1">
      <alignment vertical="center" wrapText="1"/>
    </xf>
    <xf numFmtId="165" fontId="16" fillId="4" borderId="1" xfId="0" applyNumberFormat="1" applyFont="1" applyFill="1" applyBorder="1" applyAlignment="1">
      <alignment horizontal="center" vertical="center"/>
    </xf>
    <xf numFmtId="0" fontId="16" fillId="0" borderId="4" xfId="0" applyFont="1" applyBorder="1" applyAlignment="1">
      <alignment horizontal="center" vertical="center"/>
    </xf>
    <xf numFmtId="1" fontId="3"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xf>
    <xf numFmtId="1" fontId="16" fillId="0" borderId="1" xfId="0" applyNumberFormat="1" applyFont="1" applyBorder="1" applyAlignment="1">
      <alignment horizontal="center" vertical="center"/>
    </xf>
    <xf numFmtId="170" fontId="16" fillId="0" borderId="1" xfId="0" applyNumberFormat="1" applyFont="1" applyBorder="1" applyAlignment="1">
      <alignment vertical="center" wrapText="1"/>
    </xf>
    <xf numFmtId="165" fontId="16" fillId="0" borderId="1" xfId="0" applyNumberFormat="1" applyFont="1" applyBorder="1" applyAlignment="1">
      <alignment horizontal="center" vertical="center"/>
    </xf>
    <xf numFmtId="170" fontId="16" fillId="0" borderId="1" xfId="0" applyNumberFormat="1" applyFont="1" applyBorder="1" applyAlignment="1">
      <alignment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168" fontId="1" fillId="5" borderId="22" xfId="0" applyNumberFormat="1" applyFont="1" applyFill="1" applyBorder="1" applyAlignment="1">
      <alignment vertical="center"/>
    </xf>
    <xf numFmtId="168" fontId="1" fillId="5" borderId="29" xfId="0" applyNumberFormat="1" applyFont="1" applyFill="1" applyBorder="1" applyAlignment="1">
      <alignment vertical="center"/>
    </xf>
    <xf numFmtId="168" fontId="1" fillId="5" borderId="30" xfId="0" applyNumberFormat="1" applyFont="1" applyFill="1" applyBorder="1" applyAlignment="1">
      <alignment vertical="center"/>
    </xf>
    <xf numFmtId="168" fontId="1" fillId="5" borderId="31" xfId="0" applyNumberFormat="1" applyFont="1" applyFill="1" applyBorder="1" applyAlignment="1">
      <alignment vertical="center"/>
    </xf>
    <xf numFmtId="168" fontId="1" fillId="5" borderId="14" xfId="0" applyNumberFormat="1" applyFont="1" applyFill="1" applyBorder="1" applyAlignment="1">
      <alignment vertical="center"/>
    </xf>
    <xf numFmtId="169" fontId="1" fillId="5" borderId="30" xfId="0" applyNumberFormat="1" applyFont="1" applyFill="1" applyBorder="1" applyAlignment="1">
      <alignment vertical="center"/>
    </xf>
    <xf numFmtId="0" fontId="20" fillId="8" borderId="32" xfId="0" applyFont="1" applyFill="1" applyBorder="1" applyAlignment="1">
      <alignment vertical="center"/>
    </xf>
    <xf numFmtId="0" fontId="20" fillId="8" borderId="36" xfId="0" applyFont="1" applyFill="1" applyBorder="1" applyAlignment="1">
      <alignment vertical="center"/>
    </xf>
    <xf numFmtId="0" fontId="20" fillId="8" borderId="40" xfId="0" applyFont="1" applyFill="1" applyBorder="1" applyAlignment="1">
      <alignment vertical="center"/>
    </xf>
    <xf numFmtId="0" fontId="20" fillId="8" borderId="44" xfId="0" applyFont="1" applyFill="1" applyBorder="1" applyAlignment="1">
      <alignment vertical="center"/>
    </xf>
    <xf numFmtId="165" fontId="3" fillId="0" borderId="1" xfId="0" applyNumberFormat="1" applyFont="1" applyBorder="1" applyAlignment="1">
      <alignment horizontal="center" vertical="center" wrapText="1"/>
    </xf>
    <xf numFmtId="165" fontId="3" fillId="4" borderId="1" xfId="0" applyNumberFormat="1" applyFont="1" applyFill="1" applyBorder="1" applyAlignment="1">
      <alignment horizontal="center" vertical="center" wrapText="1"/>
    </xf>
    <xf numFmtId="164" fontId="16" fillId="0" borderId="1" xfId="0" applyNumberFormat="1" applyFont="1" applyBorder="1" applyAlignment="1">
      <alignment horizontal="center" vertical="center"/>
    </xf>
    <xf numFmtId="0" fontId="22" fillId="0" borderId="21"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16" fillId="4" borderId="1" xfId="0" applyFont="1" applyFill="1" applyBorder="1" applyAlignment="1">
      <alignment horizontal="center" vertical="center"/>
    </xf>
    <xf numFmtId="0" fontId="17" fillId="3" borderId="21"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19"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6" xfId="0" applyFont="1" applyFill="1" applyBorder="1" applyAlignment="1">
      <alignment horizontal="center" vertical="center"/>
    </xf>
    <xf numFmtId="0" fontId="18" fillId="6" borderId="12" xfId="0" applyFont="1" applyFill="1" applyBorder="1" applyAlignment="1">
      <alignment horizontal="left" vertical="center"/>
    </xf>
    <xf numFmtId="0" fontId="18" fillId="6" borderId="13" xfId="0" applyFont="1" applyFill="1" applyBorder="1" applyAlignment="1">
      <alignment horizontal="left" vertical="center"/>
    </xf>
    <xf numFmtId="0" fontId="6" fillId="7" borderId="12" xfId="0" applyFont="1" applyFill="1" applyBorder="1" applyAlignment="1">
      <alignment horizontal="left" vertical="center"/>
    </xf>
    <xf numFmtId="0" fontId="6" fillId="7" borderId="13" xfId="0" applyFont="1" applyFill="1" applyBorder="1" applyAlignment="1">
      <alignment horizontal="left" vertical="center"/>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3" fillId="4" borderId="1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6" xfId="0" applyFont="1" applyBorder="1" applyAlignment="1">
      <alignment horizontal="left" vertical="top" wrapText="1"/>
    </xf>
    <xf numFmtId="0" fontId="19" fillId="7" borderId="12" xfId="0" applyFont="1" applyFill="1" applyBorder="1" applyAlignment="1">
      <alignment horizontal="center" vertical="center"/>
    </xf>
    <xf numFmtId="0" fontId="19" fillId="7" borderId="13" xfId="0" applyFont="1" applyFill="1" applyBorder="1" applyAlignment="1">
      <alignment horizontal="center" vertical="center"/>
    </xf>
    <xf numFmtId="0" fontId="0" fillId="0" borderId="33" xfId="0" applyBorder="1" applyAlignment="1">
      <alignment wrapText="1"/>
    </xf>
    <xf numFmtId="0" fontId="21" fillId="0" borderId="34" xfId="0" applyFont="1" applyBorder="1"/>
    <xf numFmtId="0" fontId="21" fillId="0" borderId="35" xfId="0" applyFont="1" applyBorder="1"/>
    <xf numFmtId="0" fontId="0" fillId="0" borderId="37" xfId="0" applyBorder="1" applyAlignment="1">
      <alignment wrapText="1"/>
    </xf>
    <xf numFmtId="0" fontId="21" fillId="0" borderId="38" xfId="0" applyFont="1" applyBorder="1"/>
    <xf numFmtId="0" fontId="21" fillId="0" borderId="39" xfId="0" applyFont="1" applyBorder="1"/>
    <xf numFmtId="0" fontId="0" fillId="0" borderId="41" xfId="0" applyBorder="1" applyAlignment="1">
      <alignment wrapText="1"/>
    </xf>
    <xf numFmtId="0" fontId="21" fillId="0" borderId="42" xfId="0" applyFont="1" applyBorder="1"/>
    <xf numFmtId="0" fontId="21" fillId="0" borderId="43" xfId="0" applyFont="1" applyBorder="1"/>
    <xf numFmtId="0" fontId="0" fillId="0" borderId="45" xfId="0" applyBorder="1" applyAlignment="1">
      <alignment wrapText="1"/>
    </xf>
    <xf numFmtId="0" fontId="21" fillId="0" borderId="46" xfId="0" applyFont="1" applyBorder="1"/>
    <xf numFmtId="0" fontId="21" fillId="0" borderId="47" xfId="0" applyFont="1" applyBorder="1"/>
    <xf numFmtId="0" fontId="6" fillId="6" borderId="12" xfId="0" applyFont="1" applyFill="1" applyBorder="1" applyAlignment="1">
      <alignment horizontal="left" vertical="center" wrapText="1"/>
    </xf>
    <xf numFmtId="0" fontId="6" fillId="6" borderId="13" xfId="0" applyFont="1" applyFill="1" applyBorder="1" applyAlignment="1">
      <alignment horizontal="left" vertical="center" wrapText="1"/>
    </xf>
    <xf numFmtId="167" fontId="9" fillId="0" borderId="48" xfId="0" applyNumberFormat="1" applyFont="1" applyBorder="1" applyAlignment="1">
      <alignment horizontal="left" wrapText="1"/>
    </xf>
    <xf numFmtId="0" fontId="13" fillId="6" borderId="12" xfId="0" applyFont="1" applyFill="1" applyBorder="1" applyAlignment="1">
      <alignment horizontal="center" vertical="center"/>
    </xf>
    <xf numFmtId="0" fontId="13" fillId="6" borderId="13" xfId="0" applyFont="1" applyFill="1" applyBorder="1" applyAlignment="1">
      <alignment horizontal="center" vertical="center"/>
    </xf>
    <xf numFmtId="0" fontId="6" fillId="3" borderId="11" xfId="0" applyFont="1" applyFill="1" applyBorder="1" applyAlignment="1">
      <alignment horizontal="left" vertical="center" wrapText="1"/>
    </xf>
    <xf numFmtId="0" fontId="6" fillId="3" borderId="6" xfId="0" applyFont="1" applyFill="1" applyBorder="1" applyAlignment="1">
      <alignment horizontal="left" vertical="center" wrapText="1"/>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9" fillId="6" borderId="12"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6" borderId="12" xfId="0" applyFont="1" applyFill="1" applyBorder="1" applyAlignment="1">
      <alignment horizontal="center" vertical="center"/>
    </xf>
    <xf numFmtId="0" fontId="19" fillId="6" borderId="13" xfId="0" applyFont="1" applyFill="1" applyBorder="1" applyAlignment="1">
      <alignment horizontal="center" vertical="center"/>
    </xf>
    <xf numFmtId="0" fontId="6" fillId="6" borderId="12" xfId="0" applyFont="1" applyFill="1" applyBorder="1" applyAlignment="1">
      <alignment horizontal="left" vertical="center"/>
    </xf>
    <xf numFmtId="0" fontId="6" fillId="6" borderId="13" xfId="0" applyFont="1" applyFill="1" applyBorder="1" applyAlignment="1">
      <alignment horizontal="left"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0" fontId="17" fillId="5" borderId="20" xfId="0" applyFont="1" applyFill="1" applyBorder="1" applyAlignment="1">
      <alignment horizontal="center" vertical="center"/>
    </xf>
    <xf numFmtId="0" fontId="17" fillId="5" borderId="19"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4389293</xdr:colOff>
      <xdr:row>0</xdr:row>
      <xdr:rowOff>762000</xdr:rowOff>
    </xdr:from>
    <xdr:to>
      <xdr:col>3</xdr:col>
      <xdr:colOff>640773</xdr:colOff>
      <xdr:row>2</xdr:row>
      <xdr:rowOff>155864</xdr:rowOff>
    </xdr:to>
    <xdr:pic>
      <xdr:nvPicPr>
        <xdr:cNvPr id="2" name="Picture 1" descr="Image result for mercycorps logo">
          <a:extLst>
            <a:ext uri="{FF2B5EF4-FFF2-40B4-BE49-F238E27FC236}">
              <a16:creationId xmlns:a16="http://schemas.microsoft.com/office/drawing/2014/main" id="{730E3F74-05BA-4119-99DA-3303D6701AB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7081" b="37224"/>
        <a:stretch/>
      </xdr:blipFill>
      <xdr:spPr bwMode="auto">
        <a:xfrm>
          <a:off x="4787611" y="762000"/>
          <a:ext cx="2711162" cy="45027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48"/>
  <sheetViews>
    <sheetView tabSelected="1" zoomScale="55" zoomScaleNormal="55" workbookViewId="0">
      <selection activeCell="H6" sqref="H6"/>
    </sheetView>
  </sheetViews>
  <sheetFormatPr defaultColWidth="15.140625" defaultRowHeight="15"/>
  <cols>
    <col min="1" max="1" width="6" style="3" customWidth="1"/>
    <col min="2" max="2" width="79" customWidth="1"/>
    <col min="3" max="3" width="18" customWidth="1"/>
    <col min="4" max="4" width="13" customWidth="1"/>
    <col min="5" max="5" width="15.5703125" customWidth="1"/>
    <col min="6" max="6" width="28" bestFit="1" customWidth="1"/>
    <col min="7" max="7" width="30" customWidth="1"/>
    <col min="8" max="8" width="47.140625" style="2" customWidth="1"/>
    <col min="9" max="9" width="7.42578125" customWidth="1"/>
    <col min="10" max="17" width="6.7109375" customWidth="1"/>
    <col min="18" max="21" width="13.28515625" customWidth="1"/>
  </cols>
  <sheetData>
    <row r="1" spans="1:21" s="18" customFormat="1" ht="63" customHeight="1">
      <c r="A1" s="58" t="s">
        <v>174</v>
      </c>
      <c r="B1" s="59"/>
      <c r="C1" s="59"/>
      <c r="D1" s="59"/>
      <c r="E1" s="59"/>
      <c r="F1" s="59"/>
      <c r="G1" s="60"/>
      <c r="H1" s="17"/>
    </row>
    <row r="2" spans="1:21" s="18" customFormat="1" ht="21" customHeight="1">
      <c r="A2" s="22"/>
      <c r="B2" s="23"/>
      <c r="C2" s="96"/>
      <c r="D2" s="96"/>
      <c r="E2" s="24"/>
      <c r="F2" s="24"/>
      <c r="G2" s="25"/>
      <c r="H2" s="17"/>
    </row>
    <row r="3" spans="1:21" s="18" customFormat="1" ht="21" customHeight="1" thickBot="1">
      <c r="A3" s="22"/>
      <c r="B3" s="23"/>
      <c r="C3" s="27"/>
      <c r="D3" s="28"/>
      <c r="E3" s="24"/>
      <c r="F3" s="24"/>
      <c r="G3" s="25"/>
      <c r="H3" s="17"/>
    </row>
    <row r="4" spans="1:21" s="18" customFormat="1" ht="35.25" customHeight="1" thickBot="1">
      <c r="A4" s="97" t="s">
        <v>98</v>
      </c>
      <c r="B4" s="98"/>
      <c r="C4" s="98"/>
      <c r="D4" s="98"/>
      <c r="E4" s="98"/>
      <c r="F4" s="98"/>
      <c r="G4" s="98"/>
      <c r="H4" s="17"/>
    </row>
    <row r="5" spans="1:21" s="18" customFormat="1" ht="27" customHeight="1" thickBot="1">
      <c r="A5" s="70" t="s">
        <v>97</v>
      </c>
      <c r="B5" s="71"/>
      <c r="C5" s="71"/>
      <c r="D5" s="71"/>
      <c r="E5" s="71"/>
      <c r="F5" s="71"/>
      <c r="G5" s="71"/>
      <c r="H5" s="17"/>
    </row>
    <row r="6" spans="1:21" s="5" customFormat="1" ht="96.75" customHeight="1">
      <c r="A6" s="11" t="s">
        <v>0</v>
      </c>
      <c r="B6" s="12" t="s">
        <v>6</v>
      </c>
      <c r="C6" s="12" t="s">
        <v>1</v>
      </c>
      <c r="D6" s="12" t="s">
        <v>2</v>
      </c>
      <c r="E6" s="12" t="s">
        <v>4</v>
      </c>
      <c r="F6" s="12" t="s">
        <v>5</v>
      </c>
      <c r="G6" s="12" t="s">
        <v>3</v>
      </c>
      <c r="H6" s="4"/>
    </row>
    <row r="7" spans="1:21" s="5" customFormat="1" ht="32.1" customHeight="1">
      <c r="A7" s="99" t="s">
        <v>31</v>
      </c>
      <c r="B7" s="100"/>
      <c r="C7" s="100"/>
      <c r="D7" s="100"/>
      <c r="E7" s="100"/>
      <c r="F7" s="100"/>
      <c r="G7" s="100"/>
      <c r="H7" s="4"/>
    </row>
    <row r="8" spans="1:21" s="7" customFormat="1" ht="21">
      <c r="A8" s="26">
        <v>1</v>
      </c>
      <c r="B8" s="16" t="s">
        <v>20</v>
      </c>
      <c r="C8" s="9" t="s">
        <v>15</v>
      </c>
      <c r="D8" s="9">
        <v>50</v>
      </c>
      <c r="E8" s="9"/>
      <c r="F8" s="55">
        <f>D8*E8</f>
        <v>0</v>
      </c>
      <c r="G8" s="9" t="s">
        <v>7</v>
      </c>
      <c r="H8" s="5"/>
      <c r="I8" s="6"/>
      <c r="J8" s="6"/>
      <c r="K8" s="6"/>
      <c r="L8" s="6"/>
      <c r="M8" s="6"/>
      <c r="N8" s="6"/>
      <c r="O8" s="6"/>
      <c r="P8" s="6"/>
      <c r="Q8" s="6"/>
      <c r="R8" s="6"/>
      <c r="S8" s="6"/>
      <c r="T8" s="6"/>
      <c r="U8" s="6"/>
    </row>
    <row r="9" spans="1:21" s="7" customFormat="1" ht="21">
      <c r="A9" s="26">
        <v>2</v>
      </c>
      <c r="B9" s="16" t="s">
        <v>21</v>
      </c>
      <c r="C9" s="9" t="s">
        <v>12</v>
      </c>
      <c r="D9" s="9">
        <f>D8-D10</f>
        <v>34</v>
      </c>
      <c r="E9" s="9"/>
      <c r="F9" s="55">
        <f t="shared" ref="F9:F19" si="0">D9*E9</f>
        <v>0</v>
      </c>
      <c r="G9" s="9" t="s">
        <v>7</v>
      </c>
      <c r="H9" s="5"/>
      <c r="I9" s="6"/>
      <c r="J9" s="6"/>
      <c r="K9" s="6"/>
      <c r="L9" s="6"/>
      <c r="M9" s="6"/>
      <c r="N9" s="6"/>
      <c r="O9" s="6"/>
      <c r="P9" s="6"/>
      <c r="Q9" s="6"/>
      <c r="R9" s="6"/>
      <c r="S9" s="6"/>
      <c r="T9" s="6"/>
      <c r="U9" s="6"/>
    </row>
    <row r="10" spans="1:21" s="7" customFormat="1" ht="21">
      <c r="A10" s="26">
        <v>3</v>
      </c>
      <c r="B10" s="16" t="s">
        <v>22</v>
      </c>
      <c r="C10" s="9" t="s">
        <v>15</v>
      </c>
      <c r="D10" s="9">
        <v>16</v>
      </c>
      <c r="E10" s="9"/>
      <c r="F10" s="55">
        <f t="shared" si="0"/>
        <v>0</v>
      </c>
      <c r="G10" s="9" t="s">
        <v>7</v>
      </c>
      <c r="H10" s="5"/>
      <c r="I10" s="6"/>
      <c r="J10" s="6"/>
      <c r="K10" s="6"/>
      <c r="L10" s="6"/>
      <c r="M10" s="6"/>
      <c r="N10" s="6"/>
      <c r="O10" s="6"/>
      <c r="P10" s="6"/>
      <c r="Q10" s="6"/>
      <c r="R10" s="6"/>
      <c r="S10" s="6"/>
      <c r="T10" s="6"/>
      <c r="U10" s="6"/>
    </row>
    <row r="11" spans="1:21" s="7" customFormat="1" ht="23.25">
      <c r="A11" s="26">
        <v>4</v>
      </c>
      <c r="B11" s="16" t="s">
        <v>16</v>
      </c>
      <c r="C11" s="9" t="s">
        <v>14</v>
      </c>
      <c r="D11" s="15">
        <f>D9*0.054</f>
        <v>1.8360000000000001</v>
      </c>
      <c r="E11" s="9"/>
      <c r="F11" s="55">
        <f t="shared" si="0"/>
        <v>0</v>
      </c>
      <c r="G11" s="9" t="s">
        <v>7</v>
      </c>
      <c r="H11" s="5"/>
      <c r="I11" s="6"/>
      <c r="J11" s="6"/>
      <c r="K11" s="6"/>
      <c r="L11" s="6"/>
      <c r="M11" s="6"/>
      <c r="N11" s="6"/>
      <c r="O11" s="6"/>
      <c r="P11" s="6"/>
      <c r="Q11" s="6"/>
      <c r="R11" s="6"/>
      <c r="S11" s="6"/>
      <c r="T11" s="6"/>
      <c r="U11" s="6"/>
    </row>
    <row r="12" spans="1:21" s="7" customFormat="1" ht="54.6" customHeight="1">
      <c r="A12" s="26">
        <v>5</v>
      </c>
      <c r="B12" s="16" t="s">
        <v>32</v>
      </c>
      <c r="C12" s="9" t="s">
        <v>14</v>
      </c>
      <c r="D12" s="14">
        <f>D10*0.054</f>
        <v>0.86399999999999999</v>
      </c>
      <c r="E12" s="9"/>
      <c r="F12" s="55">
        <f t="shared" si="0"/>
        <v>0</v>
      </c>
      <c r="G12" s="9" t="s">
        <v>7</v>
      </c>
      <c r="H12" s="5"/>
      <c r="I12" s="6"/>
      <c r="J12" s="6"/>
      <c r="K12" s="6"/>
      <c r="L12" s="6"/>
      <c r="M12" s="6"/>
      <c r="N12" s="6"/>
      <c r="O12" s="6"/>
      <c r="P12" s="6"/>
      <c r="Q12" s="6"/>
      <c r="R12" s="6"/>
      <c r="S12" s="6"/>
      <c r="T12" s="6"/>
      <c r="U12" s="6"/>
    </row>
    <row r="13" spans="1:21" s="7" customFormat="1" ht="21">
      <c r="A13" s="26">
        <v>6</v>
      </c>
      <c r="B13" s="16" t="s">
        <v>17</v>
      </c>
      <c r="C13" s="9" t="s">
        <v>23</v>
      </c>
      <c r="D13" s="9">
        <v>5</v>
      </c>
      <c r="E13" s="9"/>
      <c r="F13" s="55">
        <f t="shared" si="0"/>
        <v>0</v>
      </c>
      <c r="G13" s="9" t="s">
        <v>24</v>
      </c>
      <c r="H13" s="5"/>
      <c r="I13" s="6"/>
      <c r="J13" s="6"/>
      <c r="K13" s="6"/>
      <c r="L13" s="6"/>
      <c r="M13" s="6"/>
      <c r="N13" s="6"/>
      <c r="O13" s="6"/>
      <c r="P13" s="6"/>
      <c r="Q13" s="6"/>
      <c r="R13" s="6"/>
      <c r="S13" s="6"/>
      <c r="T13" s="6"/>
      <c r="U13" s="6"/>
    </row>
    <row r="14" spans="1:21" s="7" customFormat="1" ht="69" customHeight="1">
      <c r="A14" s="26">
        <v>7</v>
      </c>
      <c r="B14" s="16" t="s">
        <v>35</v>
      </c>
      <c r="C14" s="9" t="s">
        <v>36</v>
      </c>
      <c r="D14" s="9">
        <v>8</v>
      </c>
      <c r="E14" s="9"/>
      <c r="F14" s="55">
        <f t="shared" si="0"/>
        <v>0</v>
      </c>
      <c r="G14" s="9" t="s">
        <v>7</v>
      </c>
      <c r="H14" s="5"/>
      <c r="I14" s="6"/>
      <c r="J14" s="6"/>
      <c r="K14" s="6"/>
      <c r="L14" s="6"/>
      <c r="M14" s="6"/>
      <c r="N14" s="6"/>
      <c r="O14" s="6"/>
      <c r="P14" s="6"/>
      <c r="Q14" s="6"/>
      <c r="R14" s="6"/>
      <c r="S14" s="6"/>
      <c r="T14" s="6"/>
      <c r="U14" s="6"/>
    </row>
    <row r="15" spans="1:21" s="7" customFormat="1" ht="21">
      <c r="A15" s="26">
        <v>8</v>
      </c>
      <c r="B15" s="16" t="s">
        <v>19</v>
      </c>
      <c r="C15" s="9" t="s">
        <v>10</v>
      </c>
      <c r="D15" s="9">
        <f>D8*2</f>
        <v>100</v>
      </c>
      <c r="E15" s="9"/>
      <c r="F15" s="55">
        <f t="shared" si="0"/>
        <v>0</v>
      </c>
      <c r="G15" s="9" t="s">
        <v>7</v>
      </c>
      <c r="H15" s="5"/>
      <c r="I15" s="6"/>
      <c r="J15" s="6"/>
      <c r="K15" s="6"/>
      <c r="L15" s="6"/>
      <c r="M15" s="6"/>
      <c r="N15" s="6"/>
      <c r="O15" s="6"/>
      <c r="P15" s="6"/>
      <c r="Q15" s="6"/>
      <c r="R15" s="6"/>
      <c r="S15" s="6"/>
      <c r="T15" s="6"/>
      <c r="U15" s="6"/>
    </row>
    <row r="16" spans="1:21" s="7" customFormat="1" ht="63">
      <c r="A16" s="26">
        <v>9</v>
      </c>
      <c r="B16" s="16" t="s">
        <v>33</v>
      </c>
      <c r="C16" s="9" t="s">
        <v>14</v>
      </c>
      <c r="D16" s="9">
        <v>0.5</v>
      </c>
      <c r="E16" s="9"/>
      <c r="F16" s="55">
        <f t="shared" si="0"/>
        <v>0</v>
      </c>
      <c r="G16" s="9" t="s">
        <v>7</v>
      </c>
      <c r="H16" s="5"/>
      <c r="I16" s="6"/>
      <c r="J16" s="6"/>
      <c r="K16" s="6"/>
      <c r="L16" s="6"/>
      <c r="M16" s="6"/>
      <c r="N16" s="6"/>
      <c r="O16" s="6"/>
      <c r="P16" s="6"/>
      <c r="Q16" s="6"/>
      <c r="R16" s="6"/>
      <c r="S16" s="6"/>
      <c r="T16" s="6"/>
      <c r="U16" s="6"/>
    </row>
    <row r="17" spans="1:21" s="7" customFormat="1" ht="42">
      <c r="A17" s="26">
        <v>10</v>
      </c>
      <c r="B17" s="16" t="s">
        <v>34</v>
      </c>
      <c r="C17" s="9" t="s">
        <v>13</v>
      </c>
      <c r="D17" s="9">
        <v>5</v>
      </c>
      <c r="E17" s="9"/>
      <c r="F17" s="55">
        <f t="shared" si="0"/>
        <v>0</v>
      </c>
      <c r="G17" s="9" t="s">
        <v>7</v>
      </c>
      <c r="H17" s="5"/>
      <c r="I17" s="6"/>
      <c r="J17" s="6"/>
      <c r="K17" s="6"/>
      <c r="L17" s="6"/>
      <c r="M17" s="6"/>
      <c r="N17" s="6"/>
      <c r="O17" s="6"/>
      <c r="P17" s="6"/>
      <c r="Q17" s="6"/>
      <c r="R17" s="6"/>
      <c r="S17" s="6"/>
      <c r="T17" s="6"/>
      <c r="U17" s="6"/>
    </row>
    <row r="18" spans="1:21" s="7" customFormat="1" ht="52.5" customHeight="1">
      <c r="A18" s="26">
        <v>11</v>
      </c>
      <c r="B18" s="16" t="s">
        <v>30</v>
      </c>
      <c r="C18" s="9" t="s">
        <v>10</v>
      </c>
      <c r="D18" s="9">
        <v>1</v>
      </c>
      <c r="E18" s="9"/>
      <c r="F18" s="55">
        <f t="shared" si="0"/>
        <v>0</v>
      </c>
      <c r="G18" s="9" t="s">
        <v>7</v>
      </c>
      <c r="H18" s="5"/>
      <c r="I18" s="6"/>
      <c r="J18" s="6"/>
      <c r="K18" s="6"/>
      <c r="L18" s="6"/>
      <c r="M18" s="6"/>
      <c r="N18" s="6"/>
      <c r="O18" s="6"/>
      <c r="P18" s="6"/>
      <c r="Q18" s="6"/>
      <c r="R18" s="6"/>
      <c r="S18" s="6"/>
      <c r="T18" s="6"/>
      <c r="U18" s="6"/>
    </row>
    <row r="19" spans="1:21" s="7" customFormat="1" ht="63">
      <c r="A19" s="26">
        <v>12</v>
      </c>
      <c r="B19" s="16" t="s">
        <v>37</v>
      </c>
      <c r="C19" s="9" t="s">
        <v>9</v>
      </c>
      <c r="D19" s="9">
        <v>1</v>
      </c>
      <c r="E19" s="9"/>
      <c r="F19" s="55">
        <f t="shared" si="0"/>
        <v>0</v>
      </c>
      <c r="G19" s="9" t="s">
        <v>7</v>
      </c>
      <c r="H19" s="5"/>
      <c r="I19" s="6"/>
      <c r="J19" s="6"/>
      <c r="K19" s="6"/>
      <c r="L19" s="6"/>
      <c r="M19" s="6"/>
      <c r="N19" s="6"/>
      <c r="O19" s="6"/>
      <c r="P19" s="6"/>
      <c r="Q19" s="6"/>
      <c r="R19" s="6"/>
      <c r="S19" s="6"/>
      <c r="T19" s="6"/>
      <c r="U19" s="6"/>
    </row>
    <row r="20" spans="1:21" s="7" customFormat="1" ht="36" customHeight="1">
      <c r="A20" s="76" t="s">
        <v>8</v>
      </c>
      <c r="B20" s="77"/>
      <c r="C20" s="77"/>
      <c r="D20" s="77"/>
      <c r="E20" s="13"/>
      <c r="F20" s="56">
        <f>SUM(F8:F19)</f>
        <v>0</v>
      </c>
      <c r="G20" s="13"/>
      <c r="H20" s="5"/>
      <c r="I20" s="6"/>
      <c r="J20" s="6"/>
      <c r="K20" s="6"/>
      <c r="L20" s="6"/>
      <c r="M20" s="6"/>
      <c r="N20" s="6"/>
      <c r="O20" s="6"/>
      <c r="P20" s="6"/>
      <c r="Q20" s="6"/>
      <c r="R20" s="6"/>
      <c r="S20" s="6"/>
      <c r="T20" s="6"/>
      <c r="U20" s="6"/>
    </row>
    <row r="21" spans="1:21" s="7" customFormat="1" ht="30.6" customHeight="1">
      <c r="A21" s="78" t="s">
        <v>43</v>
      </c>
      <c r="B21" s="79"/>
      <c r="C21" s="79"/>
      <c r="D21" s="79"/>
      <c r="E21" s="79"/>
      <c r="F21" s="79"/>
      <c r="G21" s="79"/>
      <c r="H21" s="5"/>
      <c r="I21" s="6"/>
      <c r="J21" s="6"/>
      <c r="K21" s="6"/>
      <c r="L21" s="6"/>
      <c r="M21" s="6"/>
      <c r="N21" s="6"/>
      <c r="O21" s="6"/>
      <c r="P21" s="6"/>
      <c r="Q21" s="6"/>
      <c r="R21" s="6"/>
      <c r="S21" s="6"/>
      <c r="T21" s="6"/>
      <c r="U21" s="6"/>
    </row>
    <row r="22" spans="1:21" s="7" customFormat="1" ht="51" customHeight="1">
      <c r="A22" s="26">
        <v>1</v>
      </c>
      <c r="B22" s="16" t="s">
        <v>42</v>
      </c>
      <c r="C22" s="9" t="s">
        <v>14</v>
      </c>
      <c r="D22" s="9">
        <v>1.256</v>
      </c>
      <c r="E22" s="9"/>
      <c r="F22" s="55">
        <f>D22*E22</f>
        <v>0</v>
      </c>
      <c r="G22" s="9" t="s">
        <v>7</v>
      </c>
      <c r="H22" s="5"/>
      <c r="I22" s="6"/>
      <c r="J22" s="6"/>
      <c r="K22" s="6"/>
      <c r="L22" s="6"/>
      <c r="M22" s="6"/>
      <c r="N22" s="6"/>
      <c r="O22" s="6"/>
      <c r="P22" s="6"/>
      <c r="Q22" s="6"/>
      <c r="R22" s="6"/>
      <c r="S22" s="6"/>
      <c r="T22" s="6"/>
      <c r="U22" s="6"/>
    </row>
    <row r="23" spans="1:21" s="7" customFormat="1" ht="86.25" customHeight="1">
      <c r="A23" s="26">
        <v>2</v>
      </c>
      <c r="B23" s="16" t="s">
        <v>25</v>
      </c>
      <c r="C23" s="9" t="s">
        <v>11</v>
      </c>
      <c r="D23" s="9">
        <v>1</v>
      </c>
      <c r="E23" s="9"/>
      <c r="F23" s="55">
        <f t="shared" ref="F23:F36" si="1">D23*E23</f>
        <v>0</v>
      </c>
      <c r="G23" s="9" t="s">
        <v>7</v>
      </c>
      <c r="H23" s="5"/>
      <c r="I23" s="6"/>
      <c r="J23" s="6"/>
      <c r="K23" s="6"/>
      <c r="L23" s="6"/>
      <c r="M23" s="6"/>
      <c r="N23" s="6"/>
      <c r="O23" s="6"/>
      <c r="P23" s="6"/>
      <c r="Q23" s="6"/>
      <c r="R23" s="6"/>
      <c r="S23" s="6"/>
      <c r="T23" s="6"/>
      <c r="U23" s="6"/>
    </row>
    <row r="24" spans="1:21" s="7" customFormat="1" ht="23.25">
      <c r="A24" s="26">
        <v>3</v>
      </c>
      <c r="B24" s="16" t="s">
        <v>26</v>
      </c>
      <c r="C24" s="9" t="s">
        <v>12</v>
      </c>
      <c r="D24" s="9">
        <v>77</v>
      </c>
      <c r="E24" s="9"/>
      <c r="F24" s="55">
        <f t="shared" si="1"/>
        <v>0</v>
      </c>
      <c r="G24" s="9" t="s">
        <v>7</v>
      </c>
      <c r="H24" s="5"/>
      <c r="I24" s="6"/>
      <c r="J24" s="6"/>
      <c r="K24" s="6"/>
      <c r="L24" s="6"/>
      <c r="M24" s="6"/>
      <c r="N24" s="6"/>
      <c r="O24" s="6"/>
      <c r="P24" s="6"/>
      <c r="Q24" s="6"/>
      <c r="R24" s="6"/>
      <c r="S24" s="6"/>
      <c r="T24" s="6"/>
      <c r="U24" s="6"/>
    </row>
    <row r="25" spans="1:21" s="7" customFormat="1" ht="23.25">
      <c r="A25" s="26">
        <v>4</v>
      </c>
      <c r="B25" s="16" t="s">
        <v>27</v>
      </c>
      <c r="C25" s="9" t="s">
        <v>12</v>
      </c>
      <c r="D25" s="9">
        <v>20</v>
      </c>
      <c r="E25" s="9"/>
      <c r="F25" s="55">
        <f t="shared" si="1"/>
        <v>0</v>
      </c>
      <c r="G25" s="9" t="s">
        <v>7</v>
      </c>
      <c r="H25" s="5"/>
      <c r="I25" s="6"/>
      <c r="J25" s="6"/>
      <c r="K25" s="6"/>
      <c r="L25" s="6"/>
      <c r="M25" s="6"/>
      <c r="N25" s="6"/>
      <c r="O25" s="6"/>
      <c r="P25" s="6"/>
      <c r="Q25" s="6"/>
      <c r="R25" s="6"/>
      <c r="S25" s="6"/>
      <c r="T25" s="6"/>
      <c r="U25" s="6"/>
    </row>
    <row r="26" spans="1:21" s="7" customFormat="1" ht="51" customHeight="1">
      <c r="A26" s="26">
        <v>5</v>
      </c>
      <c r="B26" s="16" t="s">
        <v>28</v>
      </c>
      <c r="C26" s="9" t="s">
        <v>9</v>
      </c>
      <c r="D26" s="9">
        <v>1</v>
      </c>
      <c r="E26" s="9"/>
      <c r="F26" s="55">
        <f t="shared" si="1"/>
        <v>0</v>
      </c>
      <c r="G26" s="9" t="s">
        <v>7</v>
      </c>
      <c r="H26" s="5"/>
      <c r="I26" s="6"/>
      <c r="J26" s="6"/>
      <c r="K26" s="6"/>
      <c r="L26" s="6"/>
      <c r="M26" s="6"/>
      <c r="N26" s="6"/>
      <c r="O26" s="6"/>
      <c r="P26" s="6"/>
      <c r="Q26" s="6"/>
      <c r="R26" s="6"/>
      <c r="S26" s="6"/>
      <c r="T26" s="6"/>
      <c r="U26" s="6"/>
    </row>
    <row r="27" spans="1:21" s="7" customFormat="1" ht="47.25" customHeight="1">
      <c r="A27" s="26">
        <v>6</v>
      </c>
      <c r="B27" s="16" t="s">
        <v>38</v>
      </c>
      <c r="C27" s="9" t="s">
        <v>10</v>
      </c>
      <c r="D27" s="9">
        <v>8</v>
      </c>
      <c r="E27" s="9"/>
      <c r="F27" s="55">
        <f t="shared" si="1"/>
        <v>0</v>
      </c>
      <c r="G27" s="9" t="s">
        <v>7</v>
      </c>
      <c r="H27" s="5"/>
      <c r="I27" s="6"/>
      <c r="J27" s="6"/>
      <c r="K27" s="6"/>
      <c r="L27" s="6"/>
      <c r="M27" s="6"/>
      <c r="N27" s="6"/>
      <c r="O27" s="6"/>
      <c r="P27" s="6"/>
      <c r="Q27" s="6"/>
      <c r="R27" s="6"/>
      <c r="S27" s="6"/>
      <c r="T27" s="6"/>
      <c r="U27" s="6"/>
    </row>
    <row r="28" spans="1:21" s="7" customFormat="1" ht="44.25" customHeight="1">
      <c r="A28" s="26">
        <v>7</v>
      </c>
      <c r="B28" s="16" t="s">
        <v>29</v>
      </c>
      <c r="C28" s="9" t="s">
        <v>10</v>
      </c>
      <c r="D28" s="9">
        <v>1</v>
      </c>
      <c r="E28" s="9"/>
      <c r="F28" s="55">
        <f t="shared" si="1"/>
        <v>0</v>
      </c>
      <c r="G28" s="9" t="s">
        <v>7</v>
      </c>
      <c r="H28" s="5"/>
      <c r="I28" s="6"/>
      <c r="J28" s="6"/>
      <c r="K28" s="6"/>
      <c r="L28" s="6"/>
      <c r="M28" s="6"/>
      <c r="N28" s="6"/>
      <c r="O28" s="6"/>
      <c r="P28" s="6"/>
      <c r="Q28" s="6"/>
      <c r="R28" s="6"/>
      <c r="S28" s="6"/>
      <c r="T28" s="6"/>
      <c r="U28" s="6"/>
    </row>
    <row r="29" spans="1:21" s="7" customFormat="1" ht="21">
      <c r="A29" s="26">
        <v>8</v>
      </c>
      <c r="B29" s="16" t="s">
        <v>18</v>
      </c>
      <c r="C29" s="9" t="s">
        <v>10</v>
      </c>
      <c r="D29" s="9">
        <v>1</v>
      </c>
      <c r="E29" s="9"/>
      <c r="F29" s="55">
        <f t="shared" si="1"/>
        <v>0</v>
      </c>
      <c r="G29" s="9" t="s">
        <v>7</v>
      </c>
      <c r="H29" s="5"/>
      <c r="I29" s="6"/>
      <c r="J29" s="6"/>
      <c r="K29" s="6"/>
      <c r="L29" s="6"/>
      <c r="M29" s="6"/>
      <c r="N29" s="6"/>
      <c r="O29" s="6"/>
      <c r="P29" s="6"/>
      <c r="Q29" s="6"/>
      <c r="R29" s="6"/>
      <c r="S29" s="6"/>
      <c r="T29" s="6"/>
      <c r="U29" s="6"/>
    </row>
    <row r="30" spans="1:21" s="6" customFormat="1" ht="68.25" customHeight="1">
      <c r="A30" s="26">
        <v>9</v>
      </c>
      <c r="B30" s="16" t="s">
        <v>133</v>
      </c>
      <c r="C30" s="9" t="s">
        <v>14</v>
      </c>
      <c r="D30" s="9">
        <f>0.24*4</f>
        <v>0.96</v>
      </c>
      <c r="E30" s="9"/>
      <c r="F30" s="55">
        <f t="shared" si="1"/>
        <v>0</v>
      </c>
      <c r="G30" s="9" t="s">
        <v>7</v>
      </c>
      <c r="H30" s="5"/>
    </row>
    <row r="31" spans="1:21" s="6" customFormat="1" ht="48" customHeight="1">
      <c r="A31" s="26">
        <v>10</v>
      </c>
      <c r="B31" s="16" t="s">
        <v>134</v>
      </c>
      <c r="C31" s="9" t="s">
        <v>13</v>
      </c>
      <c r="D31" s="9">
        <f>0.8*4</f>
        <v>3.2</v>
      </c>
      <c r="E31" s="9"/>
      <c r="F31" s="55">
        <f t="shared" si="1"/>
        <v>0</v>
      </c>
      <c r="G31" s="9" t="s">
        <v>7</v>
      </c>
      <c r="H31" s="5"/>
    </row>
    <row r="32" spans="1:21" s="6" customFormat="1" ht="48.75" customHeight="1">
      <c r="A32" s="26">
        <v>11</v>
      </c>
      <c r="B32" s="16" t="s">
        <v>135</v>
      </c>
      <c r="C32" s="9" t="s">
        <v>10</v>
      </c>
      <c r="D32" s="9">
        <f>3</f>
        <v>3</v>
      </c>
      <c r="E32" s="9"/>
      <c r="F32" s="55">
        <f t="shared" si="1"/>
        <v>0</v>
      </c>
      <c r="G32" s="9" t="s">
        <v>7</v>
      </c>
      <c r="H32" s="5"/>
    </row>
    <row r="33" spans="1:21" s="6" customFormat="1" ht="66.75" customHeight="1">
      <c r="A33" s="26">
        <v>12</v>
      </c>
      <c r="B33" s="16" t="s">
        <v>136</v>
      </c>
      <c r="C33" s="9" t="s">
        <v>10</v>
      </c>
      <c r="D33" s="9">
        <v>1</v>
      </c>
      <c r="E33" s="9"/>
      <c r="F33" s="55">
        <f t="shared" si="1"/>
        <v>0</v>
      </c>
      <c r="G33" s="9" t="s">
        <v>7</v>
      </c>
      <c r="H33" s="5"/>
    </row>
    <row r="34" spans="1:21" s="6" customFormat="1" ht="63">
      <c r="A34" s="26">
        <v>13</v>
      </c>
      <c r="B34" s="16" t="s">
        <v>137</v>
      </c>
      <c r="C34" s="9" t="s">
        <v>10</v>
      </c>
      <c r="D34" s="9">
        <v>4</v>
      </c>
      <c r="E34" s="9"/>
      <c r="F34" s="55">
        <f t="shared" si="1"/>
        <v>0</v>
      </c>
      <c r="G34" s="9" t="s">
        <v>7</v>
      </c>
      <c r="H34" s="5"/>
    </row>
    <row r="35" spans="1:21" s="7" customFormat="1" ht="42">
      <c r="A35" s="26">
        <v>14</v>
      </c>
      <c r="B35" s="16" t="s">
        <v>45</v>
      </c>
      <c r="C35" s="9" t="s">
        <v>12</v>
      </c>
      <c r="D35" s="9">
        <v>52</v>
      </c>
      <c r="E35" s="9"/>
      <c r="F35" s="55">
        <f t="shared" si="1"/>
        <v>0</v>
      </c>
      <c r="G35" s="9" t="s">
        <v>7</v>
      </c>
      <c r="H35" s="5"/>
      <c r="I35" s="6"/>
      <c r="J35" s="6"/>
      <c r="K35" s="6"/>
      <c r="L35" s="6"/>
      <c r="M35" s="6"/>
      <c r="N35" s="6"/>
      <c r="O35" s="6"/>
      <c r="P35" s="6"/>
      <c r="Q35" s="6"/>
      <c r="R35" s="6"/>
      <c r="S35" s="6"/>
      <c r="T35" s="6"/>
      <c r="U35" s="6"/>
    </row>
    <row r="36" spans="1:21" s="7" customFormat="1" ht="63">
      <c r="A36" s="26">
        <v>15</v>
      </c>
      <c r="B36" s="16" t="s">
        <v>41</v>
      </c>
      <c r="C36" s="9" t="s">
        <v>12</v>
      </c>
      <c r="D36" s="9">
        <v>109</v>
      </c>
      <c r="E36" s="9"/>
      <c r="F36" s="55">
        <f t="shared" si="1"/>
        <v>0</v>
      </c>
      <c r="G36" s="9" t="s">
        <v>7</v>
      </c>
      <c r="H36" s="5"/>
      <c r="I36" s="6"/>
      <c r="J36" s="6"/>
      <c r="K36" s="6"/>
      <c r="L36" s="6"/>
      <c r="M36" s="6"/>
      <c r="N36" s="6"/>
      <c r="O36" s="6"/>
      <c r="P36" s="6"/>
      <c r="Q36" s="6"/>
      <c r="R36" s="6"/>
      <c r="S36" s="6"/>
      <c r="T36" s="6"/>
      <c r="U36" s="6"/>
    </row>
    <row r="37" spans="1:21" s="7" customFormat="1" ht="60.95" customHeight="1">
      <c r="A37" s="76" t="s">
        <v>44</v>
      </c>
      <c r="B37" s="77"/>
      <c r="C37" s="77"/>
      <c r="D37" s="77"/>
      <c r="E37" s="10"/>
      <c r="F37" s="56">
        <f>SUM(F22:F36)</f>
        <v>0</v>
      </c>
      <c r="G37" s="13"/>
      <c r="H37" s="5"/>
      <c r="I37" s="6"/>
      <c r="J37" s="6"/>
      <c r="K37" s="6"/>
      <c r="L37" s="6"/>
      <c r="M37" s="6"/>
      <c r="N37" s="6"/>
      <c r="O37" s="6"/>
      <c r="P37" s="6"/>
      <c r="Q37" s="6"/>
      <c r="R37" s="6"/>
      <c r="S37" s="6"/>
      <c r="T37" s="6"/>
      <c r="U37" s="6"/>
    </row>
    <row r="38" spans="1:21" s="21" customFormat="1" ht="21" customHeight="1" thickBot="1">
      <c r="A38" s="64" t="s">
        <v>39</v>
      </c>
      <c r="B38" s="65"/>
      <c r="C38" s="65"/>
      <c r="D38" s="65"/>
      <c r="E38" s="19"/>
      <c r="F38" s="19">
        <f>F37+F20</f>
        <v>0</v>
      </c>
      <c r="G38" s="19"/>
      <c r="H38" s="20"/>
    </row>
    <row r="39" spans="1:21" s="21" customFormat="1" ht="21" customHeight="1" thickBot="1">
      <c r="A39" s="101" t="s">
        <v>40</v>
      </c>
      <c r="B39" s="102"/>
      <c r="C39" s="102"/>
      <c r="D39" s="102"/>
      <c r="E39" s="29"/>
      <c r="F39" s="29" t="s">
        <v>171</v>
      </c>
      <c r="G39" s="29"/>
      <c r="H39" s="20"/>
    </row>
    <row r="40" spans="1:21" s="6" customFormat="1" ht="24" thickBot="1">
      <c r="A40" s="70" t="s">
        <v>99</v>
      </c>
      <c r="B40" s="71"/>
      <c r="C40" s="71"/>
      <c r="D40" s="71"/>
      <c r="E40" s="71"/>
      <c r="F40" s="71"/>
      <c r="G40" s="71"/>
      <c r="H40" s="30"/>
    </row>
    <row r="41" spans="1:21" s="6" customFormat="1" ht="31.5">
      <c r="A41" s="11" t="s">
        <v>0</v>
      </c>
      <c r="B41" s="12" t="s">
        <v>6</v>
      </c>
      <c r="C41" s="12" t="s">
        <v>1</v>
      </c>
      <c r="D41" s="12" t="s">
        <v>2</v>
      </c>
      <c r="E41" s="12" t="s">
        <v>4</v>
      </c>
      <c r="F41" s="12" t="s">
        <v>5</v>
      </c>
      <c r="G41" s="12" t="s">
        <v>3</v>
      </c>
      <c r="H41" s="30"/>
    </row>
    <row r="42" spans="1:21" s="6" customFormat="1" ht="18.75">
      <c r="A42" s="62" t="s">
        <v>96</v>
      </c>
      <c r="B42" s="63"/>
      <c r="C42" s="63"/>
      <c r="D42" s="63"/>
      <c r="E42" s="63"/>
      <c r="F42" s="63"/>
      <c r="G42" s="63"/>
      <c r="H42" s="30"/>
    </row>
    <row r="43" spans="1:21" ht="63">
      <c r="A43" s="36">
        <v>1</v>
      </c>
      <c r="B43" s="16" t="s">
        <v>95</v>
      </c>
      <c r="C43" s="9" t="s">
        <v>9</v>
      </c>
      <c r="D43" s="9">
        <v>1</v>
      </c>
      <c r="E43" s="9"/>
      <c r="F43" s="41">
        <f>D43*E43</f>
        <v>0</v>
      </c>
      <c r="G43" s="42" t="s">
        <v>60</v>
      </c>
      <c r="H43" s="31"/>
      <c r="I43" s="1"/>
      <c r="J43" s="1"/>
      <c r="K43" s="1"/>
      <c r="L43" s="1"/>
      <c r="M43" s="1"/>
      <c r="N43" s="1"/>
      <c r="O43" s="1"/>
      <c r="P43" s="1"/>
      <c r="Q43" s="1"/>
      <c r="R43" s="1"/>
      <c r="S43" s="1"/>
      <c r="T43" s="1"/>
      <c r="U43" s="1"/>
    </row>
    <row r="44" spans="1:21" ht="63">
      <c r="A44" s="36">
        <v>2</v>
      </c>
      <c r="B44" s="16" t="s">
        <v>94</v>
      </c>
      <c r="C44" s="9" t="s">
        <v>14</v>
      </c>
      <c r="D44" s="9">
        <v>1</v>
      </c>
      <c r="E44" s="9"/>
      <c r="F44" s="41">
        <f t="shared" ref="F44:F62" si="2">D44*E44</f>
        <v>0</v>
      </c>
      <c r="G44" s="40" t="s">
        <v>7</v>
      </c>
      <c r="H44" s="31"/>
      <c r="I44" s="1"/>
      <c r="J44" s="1"/>
      <c r="K44" s="1"/>
      <c r="L44" s="1"/>
      <c r="M44" s="1"/>
      <c r="N44" s="1"/>
      <c r="O44" s="1"/>
      <c r="P44" s="1"/>
      <c r="Q44" s="1"/>
      <c r="R44" s="1"/>
      <c r="S44" s="1"/>
      <c r="T44" s="1"/>
      <c r="U44" s="1"/>
    </row>
    <row r="45" spans="1:21" ht="105">
      <c r="A45" s="36">
        <v>3</v>
      </c>
      <c r="B45" s="8" t="s">
        <v>93</v>
      </c>
      <c r="C45" s="9" t="s">
        <v>12</v>
      </c>
      <c r="D45" s="9">
        <v>40</v>
      </c>
      <c r="E45" s="9"/>
      <c r="F45" s="41">
        <f t="shared" si="2"/>
        <v>0</v>
      </c>
      <c r="G45" s="40" t="s">
        <v>7</v>
      </c>
      <c r="H45" s="31"/>
      <c r="I45" s="1"/>
      <c r="J45" s="1"/>
      <c r="K45" s="1"/>
      <c r="L45" s="1"/>
      <c r="M45" s="1"/>
      <c r="N45" s="1"/>
      <c r="O45" s="1"/>
      <c r="P45" s="1"/>
      <c r="Q45" s="1"/>
      <c r="R45" s="1"/>
      <c r="S45" s="1"/>
      <c r="T45" s="1"/>
      <c r="U45" s="1"/>
    </row>
    <row r="46" spans="1:21" ht="63">
      <c r="A46" s="36">
        <v>4</v>
      </c>
      <c r="B46" s="8" t="s">
        <v>92</v>
      </c>
      <c r="C46" s="9" t="s">
        <v>12</v>
      </c>
      <c r="D46" s="9">
        <v>42</v>
      </c>
      <c r="E46" s="9"/>
      <c r="F46" s="41">
        <f t="shared" si="2"/>
        <v>0</v>
      </c>
      <c r="G46" s="40" t="s">
        <v>7</v>
      </c>
      <c r="H46" s="31"/>
      <c r="I46" s="1"/>
      <c r="J46" s="1"/>
      <c r="K46" s="1"/>
      <c r="L46" s="1"/>
      <c r="M46" s="1"/>
      <c r="N46" s="1"/>
      <c r="O46" s="1"/>
      <c r="P46" s="1"/>
      <c r="Q46" s="1"/>
      <c r="R46" s="1"/>
      <c r="S46" s="1"/>
      <c r="T46" s="1"/>
      <c r="U46" s="1"/>
    </row>
    <row r="47" spans="1:21" ht="84">
      <c r="A47" s="36">
        <v>5</v>
      </c>
      <c r="B47" s="16" t="s">
        <v>91</v>
      </c>
      <c r="C47" s="9" t="s">
        <v>10</v>
      </c>
      <c r="D47" s="9">
        <v>8</v>
      </c>
      <c r="E47" s="9"/>
      <c r="F47" s="41">
        <f t="shared" si="2"/>
        <v>0</v>
      </c>
      <c r="G47" s="40" t="s">
        <v>7</v>
      </c>
      <c r="H47" s="31"/>
      <c r="I47" s="1"/>
      <c r="J47" s="1"/>
      <c r="K47" s="1"/>
      <c r="L47" s="1"/>
      <c r="M47" s="1"/>
      <c r="N47" s="1"/>
      <c r="O47" s="1"/>
      <c r="P47" s="1"/>
      <c r="Q47" s="1"/>
      <c r="R47" s="1"/>
      <c r="S47" s="1"/>
      <c r="T47" s="1"/>
      <c r="U47" s="1"/>
    </row>
    <row r="48" spans="1:21" ht="63">
      <c r="A48" s="36">
        <v>6</v>
      </c>
      <c r="B48" s="16" t="s">
        <v>90</v>
      </c>
      <c r="C48" s="9" t="s">
        <v>10</v>
      </c>
      <c r="D48" s="9">
        <v>1</v>
      </c>
      <c r="E48" s="9"/>
      <c r="F48" s="41">
        <f t="shared" si="2"/>
        <v>0</v>
      </c>
      <c r="G48" s="40" t="s">
        <v>7</v>
      </c>
      <c r="H48" s="31"/>
      <c r="I48" s="1"/>
      <c r="J48" s="1"/>
      <c r="K48" s="1"/>
      <c r="L48" s="1"/>
      <c r="M48" s="1"/>
      <c r="N48" s="1"/>
      <c r="O48" s="1"/>
      <c r="P48" s="1"/>
      <c r="Q48" s="1"/>
      <c r="R48" s="1"/>
      <c r="S48" s="1"/>
      <c r="T48" s="1"/>
      <c r="U48" s="1"/>
    </row>
    <row r="49" spans="1:21" ht="42">
      <c r="A49" s="36">
        <v>7</v>
      </c>
      <c r="B49" s="16" t="s">
        <v>100</v>
      </c>
      <c r="C49" s="9" t="s">
        <v>10</v>
      </c>
      <c r="D49" s="9">
        <v>2</v>
      </c>
      <c r="E49" s="9"/>
      <c r="F49" s="41">
        <f t="shared" si="2"/>
        <v>0</v>
      </c>
      <c r="G49" s="40" t="s">
        <v>7</v>
      </c>
      <c r="H49" s="31"/>
      <c r="I49" s="1"/>
      <c r="J49" s="1"/>
      <c r="K49" s="1"/>
      <c r="L49" s="1"/>
      <c r="M49" s="1"/>
      <c r="N49" s="1"/>
      <c r="O49" s="1"/>
      <c r="P49" s="1"/>
      <c r="Q49" s="1"/>
      <c r="R49" s="1"/>
      <c r="S49" s="1"/>
      <c r="T49" s="1"/>
      <c r="U49" s="1"/>
    </row>
    <row r="50" spans="1:21" ht="63">
      <c r="A50" s="36">
        <v>8</v>
      </c>
      <c r="B50" s="16" t="s">
        <v>89</v>
      </c>
      <c r="C50" s="9" t="s">
        <v>10</v>
      </c>
      <c r="D50" s="9">
        <v>2</v>
      </c>
      <c r="E50" s="9"/>
      <c r="F50" s="41">
        <f t="shared" si="2"/>
        <v>0</v>
      </c>
      <c r="G50" s="40" t="s">
        <v>7</v>
      </c>
      <c r="H50" s="31"/>
      <c r="I50" s="1"/>
      <c r="J50" s="1"/>
      <c r="K50" s="1"/>
      <c r="L50" s="1"/>
      <c r="M50" s="1"/>
      <c r="N50" s="1"/>
      <c r="O50" s="1"/>
      <c r="P50" s="1"/>
      <c r="Q50" s="1"/>
      <c r="R50" s="1"/>
      <c r="S50" s="1"/>
      <c r="T50" s="1"/>
      <c r="U50" s="1"/>
    </row>
    <row r="51" spans="1:21" ht="42">
      <c r="A51" s="36">
        <v>9</v>
      </c>
      <c r="B51" s="16" t="s">
        <v>88</v>
      </c>
      <c r="C51" s="9" t="s">
        <v>10</v>
      </c>
      <c r="D51" s="9">
        <v>9</v>
      </c>
      <c r="E51" s="37"/>
      <c r="F51" s="41">
        <f t="shared" si="2"/>
        <v>0</v>
      </c>
      <c r="G51" s="40" t="s">
        <v>7</v>
      </c>
      <c r="H51" s="31"/>
      <c r="I51" s="1"/>
      <c r="J51" s="1"/>
      <c r="K51" s="1"/>
      <c r="L51" s="1"/>
      <c r="M51" s="1"/>
      <c r="N51" s="1"/>
      <c r="O51" s="1"/>
      <c r="P51" s="1"/>
      <c r="Q51" s="1"/>
      <c r="R51" s="1"/>
      <c r="S51" s="1"/>
      <c r="T51" s="1"/>
      <c r="U51" s="1"/>
    </row>
    <row r="52" spans="1:21" ht="63">
      <c r="A52" s="36">
        <v>10</v>
      </c>
      <c r="B52" s="16" t="s">
        <v>87</v>
      </c>
      <c r="C52" s="9" t="s">
        <v>13</v>
      </c>
      <c r="D52" s="9">
        <v>10</v>
      </c>
      <c r="E52" s="9"/>
      <c r="F52" s="41">
        <f t="shared" si="2"/>
        <v>0</v>
      </c>
      <c r="G52" s="40" t="s">
        <v>7</v>
      </c>
      <c r="H52" s="31"/>
      <c r="I52" s="1"/>
      <c r="J52" s="1"/>
      <c r="K52" s="1"/>
      <c r="L52" s="1"/>
      <c r="M52" s="1"/>
      <c r="N52" s="1"/>
      <c r="O52" s="1"/>
      <c r="P52" s="1"/>
      <c r="Q52" s="1"/>
      <c r="R52" s="1"/>
      <c r="S52" s="1"/>
      <c r="T52" s="1"/>
      <c r="U52" s="1"/>
    </row>
    <row r="53" spans="1:21" ht="42">
      <c r="A53" s="36">
        <v>11</v>
      </c>
      <c r="B53" s="16" t="s">
        <v>86</v>
      </c>
      <c r="C53" s="9" t="s">
        <v>13</v>
      </c>
      <c r="D53" s="9">
        <v>100</v>
      </c>
      <c r="E53" s="9"/>
      <c r="F53" s="41">
        <f t="shared" si="2"/>
        <v>0</v>
      </c>
      <c r="G53" s="40" t="s">
        <v>7</v>
      </c>
      <c r="H53" s="31"/>
      <c r="I53" s="1"/>
      <c r="J53" s="1"/>
      <c r="K53" s="1"/>
      <c r="L53" s="1"/>
      <c r="M53" s="1"/>
      <c r="N53" s="1"/>
      <c r="O53" s="1"/>
      <c r="P53" s="1"/>
      <c r="Q53" s="1"/>
      <c r="R53" s="1"/>
      <c r="S53" s="1"/>
      <c r="T53" s="1"/>
      <c r="U53" s="1"/>
    </row>
    <row r="54" spans="1:21" ht="42">
      <c r="A54" s="36">
        <v>12</v>
      </c>
      <c r="B54" s="16" t="s">
        <v>85</v>
      </c>
      <c r="C54" s="9" t="s">
        <v>13</v>
      </c>
      <c r="D54" s="9">
        <v>35</v>
      </c>
      <c r="E54" s="9"/>
      <c r="F54" s="41">
        <f t="shared" si="2"/>
        <v>0</v>
      </c>
      <c r="G54" s="40" t="s">
        <v>7</v>
      </c>
      <c r="H54" s="31"/>
      <c r="I54" s="1"/>
      <c r="J54" s="1"/>
      <c r="K54" s="1"/>
      <c r="L54" s="1"/>
      <c r="M54" s="1"/>
      <c r="N54" s="1"/>
      <c r="O54" s="1"/>
      <c r="P54" s="1"/>
      <c r="Q54" s="1"/>
      <c r="R54" s="1"/>
      <c r="S54" s="1"/>
      <c r="T54" s="1"/>
      <c r="U54" s="1"/>
    </row>
    <row r="55" spans="1:21" ht="63">
      <c r="A55" s="36">
        <v>13</v>
      </c>
      <c r="B55" s="16" t="s">
        <v>84</v>
      </c>
      <c r="C55" s="9" t="s">
        <v>13</v>
      </c>
      <c r="D55" s="9">
        <v>245</v>
      </c>
      <c r="E55" s="9"/>
      <c r="F55" s="41">
        <f t="shared" si="2"/>
        <v>0</v>
      </c>
      <c r="G55" s="40" t="s">
        <v>7</v>
      </c>
      <c r="H55" s="31"/>
      <c r="I55" s="1"/>
      <c r="J55" s="1"/>
      <c r="K55" s="1"/>
      <c r="L55" s="1"/>
      <c r="M55" s="1"/>
      <c r="N55" s="1"/>
      <c r="O55" s="1"/>
      <c r="P55" s="1"/>
      <c r="Q55" s="1"/>
      <c r="R55" s="1"/>
      <c r="S55" s="1"/>
      <c r="T55" s="1"/>
      <c r="U55" s="1"/>
    </row>
    <row r="56" spans="1:21" ht="63">
      <c r="A56" s="36">
        <v>14</v>
      </c>
      <c r="B56" s="16" t="s">
        <v>83</v>
      </c>
      <c r="C56" s="9" t="s">
        <v>10</v>
      </c>
      <c r="D56" s="9">
        <v>8</v>
      </c>
      <c r="E56" s="9"/>
      <c r="F56" s="41">
        <f t="shared" si="2"/>
        <v>0</v>
      </c>
      <c r="G56" s="40" t="s">
        <v>7</v>
      </c>
      <c r="H56" s="31"/>
      <c r="I56" s="1"/>
      <c r="J56" s="1"/>
      <c r="K56" s="1"/>
      <c r="L56" s="1"/>
      <c r="M56" s="1"/>
      <c r="N56" s="1"/>
      <c r="O56" s="1"/>
      <c r="P56" s="1"/>
      <c r="Q56" s="1"/>
      <c r="R56" s="1"/>
      <c r="S56" s="1"/>
      <c r="T56" s="1"/>
      <c r="U56" s="1"/>
    </row>
    <row r="57" spans="1:21" ht="42">
      <c r="A57" s="36">
        <v>15</v>
      </c>
      <c r="B57" s="16" t="s">
        <v>82</v>
      </c>
      <c r="C57" s="9" t="s">
        <v>12</v>
      </c>
      <c r="D57" s="9">
        <v>13</v>
      </c>
      <c r="E57" s="9"/>
      <c r="F57" s="41">
        <f t="shared" si="2"/>
        <v>0</v>
      </c>
      <c r="G57" s="40" t="s">
        <v>7</v>
      </c>
      <c r="H57" s="31"/>
      <c r="I57" s="1"/>
      <c r="J57" s="1"/>
      <c r="K57" s="1"/>
      <c r="L57" s="1"/>
      <c r="M57" s="1"/>
      <c r="N57" s="1"/>
      <c r="O57" s="1"/>
      <c r="P57" s="1"/>
      <c r="Q57" s="1"/>
      <c r="R57" s="1"/>
      <c r="S57" s="1"/>
      <c r="T57" s="1"/>
      <c r="U57" s="1"/>
    </row>
    <row r="58" spans="1:21" ht="42">
      <c r="A58" s="36">
        <v>16</v>
      </c>
      <c r="B58" s="16" t="s">
        <v>81</v>
      </c>
      <c r="C58" s="9" t="s">
        <v>13</v>
      </c>
      <c r="D58" s="9">
        <v>25</v>
      </c>
      <c r="E58" s="9"/>
      <c r="F58" s="41">
        <f t="shared" si="2"/>
        <v>0</v>
      </c>
      <c r="G58" s="40" t="s">
        <v>7</v>
      </c>
      <c r="H58" s="31"/>
      <c r="I58" s="1"/>
      <c r="J58" s="1"/>
      <c r="K58" s="1"/>
      <c r="L58" s="1"/>
      <c r="M58" s="1"/>
      <c r="N58" s="1"/>
      <c r="O58" s="1"/>
      <c r="P58" s="1"/>
      <c r="Q58" s="1"/>
      <c r="R58" s="1"/>
      <c r="S58" s="1"/>
      <c r="T58" s="1"/>
      <c r="U58" s="1"/>
    </row>
    <row r="59" spans="1:21" ht="63">
      <c r="A59" s="36">
        <v>17</v>
      </c>
      <c r="B59" s="16" t="s">
        <v>80</v>
      </c>
      <c r="C59" s="9" t="s">
        <v>12</v>
      </c>
      <c r="D59" s="9">
        <v>10</v>
      </c>
      <c r="E59" s="9"/>
      <c r="F59" s="41">
        <f t="shared" si="2"/>
        <v>0</v>
      </c>
      <c r="G59" s="40" t="s">
        <v>7</v>
      </c>
      <c r="H59" s="31"/>
      <c r="I59" s="1"/>
      <c r="J59" s="1"/>
      <c r="K59" s="1"/>
      <c r="L59" s="1"/>
      <c r="M59" s="1"/>
      <c r="N59" s="1"/>
      <c r="O59" s="1"/>
      <c r="P59" s="1"/>
      <c r="Q59" s="1"/>
      <c r="R59" s="1"/>
      <c r="S59" s="1"/>
      <c r="T59" s="1"/>
      <c r="U59" s="1"/>
    </row>
    <row r="60" spans="1:21" ht="42">
      <c r="A60" s="36">
        <v>18</v>
      </c>
      <c r="B60" s="16" t="s">
        <v>79</v>
      </c>
      <c r="C60" s="9" t="s">
        <v>13</v>
      </c>
      <c r="D60" s="9">
        <v>55</v>
      </c>
      <c r="E60" s="9"/>
      <c r="F60" s="41">
        <f t="shared" si="2"/>
        <v>0</v>
      </c>
      <c r="G60" s="40" t="s">
        <v>7</v>
      </c>
      <c r="H60" s="31"/>
      <c r="I60" s="1"/>
      <c r="J60" s="1"/>
      <c r="K60" s="1"/>
      <c r="L60" s="1"/>
      <c r="M60" s="1"/>
      <c r="N60" s="1"/>
      <c r="O60" s="1"/>
      <c r="P60" s="1"/>
      <c r="Q60" s="1"/>
      <c r="R60" s="1"/>
      <c r="S60" s="1"/>
      <c r="T60" s="1"/>
      <c r="U60" s="1"/>
    </row>
    <row r="61" spans="1:21" ht="63">
      <c r="A61" s="36">
        <v>19</v>
      </c>
      <c r="B61" s="16" t="s">
        <v>78</v>
      </c>
      <c r="C61" s="9" t="s">
        <v>9</v>
      </c>
      <c r="D61" s="9">
        <v>1</v>
      </c>
      <c r="E61" s="9"/>
      <c r="F61" s="41">
        <f t="shared" si="2"/>
        <v>0</v>
      </c>
      <c r="G61" s="40" t="s">
        <v>7</v>
      </c>
      <c r="H61" s="31"/>
      <c r="I61" s="1"/>
      <c r="J61" s="1"/>
      <c r="K61" s="1"/>
      <c r="L61" s="1"/>
      <c r="M61" s="1"/>
      <c r="N61" s="1"/>
      <c r="O61" s="1"/>
      <c r="P61" s="1"/>
      <c r="Q61" s="1"/>
      <c r="R61" s="1"/>
      <c r="S61" s="1"/>
      <c r="T61" s="1"/>
      <c r="U61" s="1"/>
    </row>
    <row r="62" spans="1:21" ht="42">
      <c r="A62" s="36">
        <v>20</v>
      </c>
      <c r="B62" s="16" t="s">
        <v>77</v>
      </c>
      <c r="C62" s="9" t="s">
        <v>14</v>
      </c>
      <c r="D62" s="9">
        <v>3</v>
      </c>
      <c r="E62" s="9"/>
      <c r="F62" s="41">
        <f t="shared" si="2"/>
        <v>0</v>
      </c>
      <c r="G62" s="42" t="s">
        <v>7</v>
      </c>
      <c r="H62" s="31"/>
      <c r="I62" s="1"/>
      <c r="J62" s="1"/>
      <c r="K62" s="1"/>
      <c r="L62" s="1"/>
      <c r="M62" s="1"/>
      <c r="N62" s="1"/>
      <c r="O62" s="1"/>
      <c r="P62" s="1"/>
      <c r="Q62" s="1"/>
      <c r="R62" s="1"/>
      <c r="S62" s="1"/>
      <c r="T62" s="1"/>
      <c r="U62" s="1"/>
    </row>
    <row r="63" spans="1:21" ht="21">
      <c r="A63" s="68" t="s">
        <v>172</v>
      </c>
      <c r="B63" s="69"/>
      <c r="C63" s="69"/>
      <c r="D63" s="69"/>
      <c r="E63" s="10"/>
      <c r="F63" s="35">
        <f>SUM(F43:F62)</f>
        <v>0</v>
      </c>
      <c r="G63" s="34"/>
      <c r="H63" s="31"/>
      <c r="I63" s="1"/>
      <c r="J63" s="1"/>
      <c r="K63" s="1"/>
      <c r="L63" s="1"/>
      <c r="M63" s="1"/>
      <c r="N63" s="1"/>
      <c r="O63" s="1"/>
      <c r="P63" s="1"/>
      <c r="Q63" s="1"/>
      <c r="R63" s="1"/>
      <c r="S63" s="1"/>
      <c r="T63" s="1"/>
      <c r="U63" s="1"/>
    </row>
    <row r="64" spans="1:21" ht="18.75">
      <c r="A64" s="62" t="s">
        <v>76</v>
      </c>
      <c r="B64" s="63"/>
      <c r="C64" s="63"/>
      <c r="D64" s="63"/>
      <c r="E64" s="63"/>
      <c r="F64" s="63"/>
      <c r="G64" s="63"/>
      <c r="H64" s="31"/>
      <c r="I64" s="1"/>
      <c r="J64" s="1"/>
      <c r="K64" s="1"/>
      <c r="L64" s="1"/>
      <c r="M64" s="1"/>
      <c r="N64" s="1"/>
      <c r="O64" s="1"/>
      <c r="P64" s="1"/>
      <c r="Q64" s="1"/>
      <c r="R64" s="1"/>
      <c r="S64" s="1"/>
      <c r="T64" s="1"/>
      <c r="U64" s="1"/>
    </row>
    <row r="65" spans="1:21" ht="23.25">
      <c r="A65" s="36">
        <v>1</v>
      </c>
      <c r="B65" s="16" t="s">
        <v>75</v>
      </c>
      <c r="C65" s="9" t="s">
        <v>13</v>
      </c>
      <c r="D65" s="9">
        <v>10</v>
      </c>
      <c r="E65" s="37"/>
      <c r="F65" s="41">
        <f>D65*E65</f>
        <v>0</v>
      </c>
      <c r="G65" s="40" t="s">
        <v>7</v>
      </c>
      <c r="H65" s="31"/>
      <c r="I65" s="1"/>
      <c r="J65" s="1"/>
      <c r="K65" s="1"/>
      <c r="L65" s="1"/>
      <c r="M65" s="1"/>
      <c r="N65" s="1"/>
      <c r="O65" s="1"/>
      <c r="P65" s="1"/>
      <c r="Q65" s="1"/>
      <c r="R65" s="1"/>
      <c r="S65" s="1"/>
      <c r="T65" s="1"/>
      <c r="U65" s="1"/>
    </row>
    <row r="66" spans="1:21" ht="42">
      <c r="A66" s="36">
        <v>2</v>
      </c>
      <c r="B66" s="16" t="s">
        <v>74</v>
      </c>
      <c r="C66" s="9" t="s">
        <v>14</v>
      </c>
      <c r="D66" s="9">
        <v>2.5</v>
      </c>
      <c r="E66" s="37"/>
      <c r="F66" s="41">
        <f t="shared" ref="F66:F72" si="3">D66*E66</f>
        <v>0</v>
      </c>
      <c r="G66" s="40" t="s">
        <v>7</v>
      </c>
      <c r="H66" s="31"/>
      <c r="I66" s="1"/>
      <c r="J66" s="1"/>
      <c r="K66" s="1"/>
      <c r="L66" s="1"/>
      <c r="M66" s="1"/>
      <c r="N66" s="1"/>
      <c r="O66" s="1"/>
      <c r="P66" s="1"/>
      <c r="Q66" s="1"/>
      <c r="R66" s="1"/>
      <c r="S66" s="1"/>
      <c r="T66" s="1"/>
      <c r="U66" s="1"/>
    </row>
    <row r="67" spans="1:21" ht="42">
      <c r="A67" s="36">
        <v>3</v>
      </c>
      <c r="B67" s="16" t="s">
        <v>69</v>
      </c>
      <c r="C67" s="9" t="s">
        <v>14</v>
      </c>
      <c r="D67" s="9">
        <v>1.5</v>
      </c>
      <c r="E67" s="37"/>
      <c r="F67" s="41">
        <f t="shared" si="3"/>
        <v>0</v>
      </c>
      <c r="G67" s="40" t="s">
        <v>67</v>
      </c>
      <c r="H67" s="31"/>
      <c r="I67" s="1"/>
      <c r="J67" s="1"/>
      <c r="K67" s="1"/>
      <c r="L67" s="1"/>
      <c r="M67" s="1"/>
      <c r="N67" s="1"/>
      <c r="O67" s="1"/>
      <c r="P67" s="1"/>
      <c r="Q67" s="1"/>
      <c r="R67" s="1"/>
      <c r="S67" s="1"/>
      <c r="T67" s="1"/>
      <c r="U67" s="1"/>
    </row>
    <row r="68" spans="1:21" ht="42">
      <c r="A68" s="36">
        <v>4</v>
      </c>
      <c r="B68" s="16" t="s">
        <v>68</v>
      </c>
      <c r="C68" s="9" t="s">
        <v>14</v>
      </c>
      <c r="D68" s="9">
        <v>1.3</v>
      </c>
      <c r="E68" s="37"/>
      <c r="F68" s="41">
        <f t="shared" si="3"/>
        <v>0</v>
      </c>
      <c r="G68" s="40" t="s">
        <v>67</v>
      </c>
      <c r="H68" s="31"/>
      <c r="I68" s="1"/>
      <c r="J68" s="1"/>
      <c r="K68" s="1"/>
      <c r="L68" s="1"/>
      <c r="M68" s="1"/>
      <c r="N68" s="1"/>
      <c r="O68" s="1"/>
      <c r="P68" s="1"/>
      <c r="Q68" s="1"/>
      <c r="R68" s="1"/>
      <c r="S68" s="1"/>
      <c r="T68" s="1"/>
      <c r="U68" s="1"/>
    </row>
    <row r="69" spans="1:21" ht="42">
      <c r="A69" s="36">
        <v>5</v>
      </c>
      <c r="B69" s="16" t="s">
        <v>66</v>
      </c>
      <c r="C69" s="9" t="s">
        <v>14</v>
      </c>
      <c r="D69" s="9">
        <v>1.7</v>
      </c>
      <c r="E69" s="9"/>
      <c r="F69" s="41">
        <f t="shared" si="3"/>
        <v>0</v>
      </c>
      <c r="G69" s="40" t="s">
        <v>7</v>
      </c>
      <c r="H69" s="31"/>
      <c r="I69" s="1"/>
      <c r="J69" s="1"/>
      <c r="K69" s="1"/>
      <c r="L69" s="1"/>
      <c r="M69" s="1"/>
      <c r="N69" s="1"/>
      <c r="O69" s="1"/>
      <c r="P69" s="1"/>
      <c r="Q69" s="1"/>
      <c r="R69" s="1"/>
      <c r="S69" s="1"/>
      <c r="T69" s="1"/>
      <c r="U69" s="1"/>
    </row>
    <row r="70" spans="1:21" ht="42">
      <c r="A70" s="36">
        <v>6</v>
      </c>
      <c r="B70" s="16" t="s">
        <v>73</v>
      </c>
      <c r="C70" s="9" t="s">
        <v>13</v>
      </c>
      <c r="D70" s="9">
        <v>3</v>
      </c>
      <c r="E70" s="9"/>
      <c r="F70" s="41">
        <f t="shared" si="3"/>
        <v>0</v>
      </c>
      <c r="G70" s="40" t="s">
        <v>7</v>
      </c>
      <c r="H70" s="31"/>
      <c r="I70" s="1"/>
      <c r="J70" s="1"/>
      <c r="K70" s="1"/>
      <c r="L70" s="1"/>
      <c r="M70" s="1"/>
      <c r="N70" s="1"/>
      <c r="O70" s="1"/>
      <c r="P70" s="1"/>
      <c r="Q70" s="1"/>
      <c r="R70" s="1"/>
      <c r="S70" s="1"/>
      <c r="T70" s="1"/>
      <c r="U70" s="1"/>
    </row>
    <row r="71" spans="1:21" ht="42">
      <c r="A71" s="36">
        <v>7</v>
      </c>
      <c r="B71" s="16" t="s">
        <v>72</v>
      </c>
      <c r="C71" s="9" t="s">
        <v>12</v>
      </c>
      <c r="D71" s="9">
        <v>7</v>
      </c>
      <c r="E71" s="9"/>
      <c r="F71" s="41">
        <f t="shared" si="3"/>
        <v>0</v>
      </c>
      <c r="G71" s="40" t="s">
        <v>7</v>
      </c>
      <c r="H71" s="31"/>
      <c r="I71" s="1"/>
      <c r="J71" s="1"/>
      <c r="K71" s="1"/>
      <c r="L71" s="1"/>
      <c r="M71" s="1"/>
      <c r="N71" s="1"/>
      <c r="O71" s="1"/>
      <c r="P71" s="1"/>
      <c r="Q71" s="1"/>
      <c r="R71" s="1"/>
      <c r="S71" s="1"/>
      <c r="T71" s="1"/>
      <c r="U71" s="1"/>
    </row>
    <row r="72" spans="1:21" ht="42">
      <c r="A72" s="36">
        <v>8</v>
      </c>
      <c r="B72" s="16" t="s">
        <v>62</v>
      </c>
      <c r="C72" s="9" t="s">
        <v>10</v>
      </c>
      <c r="D72" s="9">
        <v>8</v>
      </c>
      <c r="E72" s="37"/>
      <c r="F72" s="41">
        <f t="shared" si="3"/>
        <v>0</v>
      </c>
      <c r="G72" s="40" t="s">
        <v>7</v>
      </c>
      <c r="H72" s="31"/>
      <c r="I72" s="1"/>
      <c r="J72" s="1"/>
      <c r="K72" s="1"/>
      <c r="L72" s="1"/>
      <c r="M72" s="1"/>
      <c r="N72" s="1"/>
      <c r="O72" s="1"/>
      <c r="P72" s="1"/>
      <c r="Q72" s="1"/>
      <c r="R72" s="1"/>
      <c r="S72" s="1"/>
      <c r="T72" s="1"/>
      <c r="U72" s="1"/>
    </row>
    <row r="73" spans="1:21" ht="21">
      <c r="A73" s="68" t="s">
        <v>44</v>
      </c>
      <c r="B73" s="69"/>
      <c r="C73" s="69"/>
      <c r="D73" s="69"/>
      <c r="E73" s="10"/>
      <c r="F73" s="35">
        <f>SUM(F65:F72)</f>
        <v>0</v>
      </c>
      <c r="G73" s="34"/>
      <c r="H73" s="31"/>
      <c r="I73" s="1"/>
      <c r="J73" s="1"/>
      <c r="K73" s="1"/>
      <c r="L73" s="1"/>
      <c r="M73" s="1"/>
      <c r="N73" s="1"/>
      <c r="O73" s="1"/>
      <c r="P73" s="1"/>
      <c r="Q73" s="1"/>
      <c r="R73" s="1"/>
      <c r="S73" s="1"/>
      <c r="T73" s="1"/>
      <c r="U73" s="1"/>
    </row>
    <row r="74" spans="1:21" ht="18.75">
      <c r="A74" s="62" t="s">
        <v>71</v>
      </c>
      <c r="B74" s="63"/>
      <c r="C74" s="63"/>
      <c r="D74" s="63"/>
      <c r="E74" s="63"/>
      <c r="F74" s="63"/>
      <c r="G74" s="63"/>
      <c r="H74" s="31"/>
      <c r="I74" s="1"/>
      <c r="J74" s="1"/>
      <c r="K74" s="1"/>
      <c r="L74" s="1"/>
      <c r="M74" s="1"/>
      <c r="N74" s="1"/>
      <c r="O74" s="1"/>
      <c r="P74" s="1"/>
      <c r="Q74" s="1"/>
      <c r="R74" s="1"/>
      <c r="S74" s="1"/>
      <c r="T74" s="1"/>
      <c r="U74" s="1"/>
    </row>
    <row r="75" spans="1:21" ht="42">
      <c r="A75" s="36">
        <v>1</v>
      </c>
      <c r="B75" s="16" t="s">
        <v>70</v>
      </c>
      <c r="C75" s="9" t="s">
        <v>14</v>
      </c>
      <c r="D75" s="9">
        <v>2.5</v>
      </c>
      <c r="E75" s="37"/>
      <c r="F75" s="41">
        <f>D75*E75</f>
        <v>0</v>
      </c>
      <c r="G75" s="40" t="s">
        <v>7</v>
      </c>
      <c r="H75" s="31"/>
      <c r="I75" s="1"/>
      <c r="J75" s="1"/>
      <c r="K75" s="1"/>
      <c r="L75" s="1"/>
      <c r="M75" s="1"/>
      <c r="N75" s="1"/>
      <c r="O75" s="1"/>
      <c r="P75" s="1"/>
      <c r="Q75" s="1"/>
      <c r="R75" s="1"/>
      <c r="S75" s="1"/>
      <c r="T75" s="1"/>
      <c r="U75" s="1"/>
    </row>
    <row r="76" spans="1:21" ht="42">
      <c r="A76" s="36">
        <v>2</v>
      </c>
      <c r="B76" s="16" t="s">
        <v>69</v>
      </c>
      <c r="C76" s="9" t="s">
        <v>14</v>
      </c>
      <c r="D76" s="9">
        <v>1</v>
      </c>
      <c r="E76" s="37"/>
      <c r="F76" s="41">
        <f t="shared" ref="F76:F83" si="4">D76*E76</f>
        <v>0</v>
      </c>
      <c r="G76" s="40" t="s">
        <v>67</v>
      </c>
      <c r="H76" s="31"/>
      <c r="I76" s="1"/>
      <c r="J76" s="1"/>
      <c r="K76" s="1"/>
      <c r="L76" s="1"/>
      <c r="M76" s="1"/>
      <c r="N76" s="1"/>
      <c r="O76" s="1"/>
      <c r="P76" s="1"/>
      <c r="Q76" s="1"/>
      <c r="R76" s="1"/>
      <c r="S76" s="1"/>
      <c r="T76" s="1"/>
      <c r="U76" s="1"/>
    </row>
    <row r="77" spans="1:21" ht="42">
      <c r="A77" s="36">
        <v>3</v>
      </c>
      <c r="B77" s="16" t="s">
        <v>68</v>
      </c>
      <c r="C77" s="9" t="s">
        <v>14</v>
      </c>
      <c r="D77" s="9">
        <v>2.5</v>
      </c>
      <c r="E77" s="37"/>
      <c r="F77" s="41">
        <f t="shared" si="4"/>
        <v>0</v>
      </c>
      <c r="G77" s="40" t="s">
        <v>67</v>
      </c>
      <c r="H77" s="31"/>
      <c r="I77" s="1"/>
      <c r="J77" s="1"/>
      <c r="K77" s="1"/>
      <c r="L77" s="1"/>
      <c r="M77" s="1"/>
      <c r="N77" s="1"/>
      <c r="O77" s="1"/>
      <c r="P77" s="1"/>
      <c r="Q77" s="1"/>
      <c r="R77" s="1"/>
      <c r="S77" s="1"/>
      <c r="T77" s="1"/>
      <c r="U77" s="1"/>
    </row>
    <row r="78" spans="1:21" ht="42">
      <c r="A78" s="36">
        <v>4</v>
      </c>
      <c r="B78" s="16" t="s">
        <v>66</v>
      </c>
      <c r="C78" s="9" t="s">
        <v>14</v>
      </c>
      <c r="D78" s="9">
        <v>1.5</v>
      </c>
      <c r="E78" s="9"/>
      <c r="F78" s="41">
        <f t="shared" si="4"/>
        <v>0</v>
      </c>
      <c r="G78" s="40" t="s">
        <v>7</v>
      </c>
      <c r="H78" s="31"/>
      <c r="I78" s="1"/>
      <c r="J78" s="1"/>
      <c r="K78" s="1"/>
      <c r="L78" s="1"/>
      <c r="M78" s="1"/>
      <c r="N78" s="1"/>
      <c r="O78" s="1"/>
      <c r="P78" s="1"/>
      <c r="Q78" s="1"/>
      <c r="R78" s="1"/>
      <c r="S78" s="1"/>
      <c r="T78" s="1"/>
      <c r="U78" s="1"/>
    </row>
    <row r="79" spans="1:21" ht="63">
      <c r="A79" s="36">
        <v>5</v>
      </c>
      <c r="B79" s="16" t="s">
        <v>65</v>
      </c>
      <c r="C79" s="9" t="s">
        <v>14</v>
      </c>
      <c r="D79" s="9">
        <v>2.5</v>
      </c>
      <c r="E79" s="9"/>
      <c r="F79" s="41">
        <f t="shared" si="4"/>
        <v>0</v>
      </c>
      <c r="G79" s="40" t="s">
        <v>7</v>
      </c>
      <c r="H79" s="31"/>
      <c r="I79" s="1"/>
      <c r="J79" s="1"/>
      <c r="K79" s="1"/>
      <c r="L79" s="1"/>
      <c r="M79" s="1"/>
      <c r="N79" s="1"/>
      <c r="O79" s="1"/>
      <c r="P79" s="1"/>
      <c r="Q79" s="1"/>
      <c r="R79" s="1"/>
      <c r="S79" s="1"/>
      <c r="T79" s="1"/>
      <c r="U79" s="1"/>
    </row>
    <row r="80" spans="1:21" ht="63">
      <c r="A80" s="36">
        <v>6</v>
      </c>
      <c r="B80" s="16" t="s">
        <v>64</v>
      </c>
      <c r="C80" s="9" t="s">
        <v>13</v>
      </c>
      <c r="D80" s="9">
        <v>22</v>
      </c>
      <c r="E80" s="9"/>
      <c r="F80" s="41">
        <f t="shared" si="4"/>
        <v>0</v>
      </c>
      <c r="G80" s="40" t="s">
        <v>7</v>
      </c>
      <c r="H80" s="31"/>
      <c r="I80" s="1"/>
      <c r="J80" s="1"/>
      <c r="K80" s="1"/>
      <c r="L80" s="1"/>
      <c r="M80" s="1"/>
      <c r="N80" s="1"/>
      <c r="O80" s="1"/>
      <c r="P80" s="1"/>
      <c r="Q80" s="1"/>
      <c r="R80" s="1"/>
      <c r="S80" s="1"/>
      <c r="T80" s="1"/>
      <c r="U80" s="1"/>
    </row>
    <row r="81" spans="1:21" ht="63">
      <c r="A81" s="36">
        <v>7</v>
      </c>
      <c r="B81" s="16" t="s">
        <v>63</v>
      </c>
      <c r="C81" s="9" t="s">
        <v>9</v>
      </c>
      <c r="D81" s="9">
        <v>1</v>
      </c>
      <c r="E81" s="9"/>
      <c r="F81" s="41">
        <f t="shared" si="4"/>
        <v>0</v>
      </c>
      <c r="G81" s="40" t="s">
        <v>7</v>
      </c>
      <c r="H81" s="31"/>
      <c r="I81" s="1"/>
      <c r="J81" s="1"/>
      <c r="K81" s="1"/>
      <c r="L81" s="1"/>
      <c r="M81" s="1"/>
      <c r="N81" s="1"/>
      <c r="O81" s="1"/>
      <c r="P81" s="1"/>
      <c r="Q81" s="1"/>
      <c r="R81" s="1"/>
      <c r="S81" s="1"/>
      <c r="T81" s="1"/>
      <c r="U81" s="1"/>
    </row>
    <row r="82" spans="1:21" ht="42">
      <c r="A82" s="36">
        <v>8</v>
      </c>
      <c r="B82" s="16" t="s">
        <v>62</v>
      </c>
      <c r="C82" s="9" t="s">
        <v>10</v>
      </c>
      <c r="D82" s="9">
        <v>8</v>
      </c>
      <c r="E82" s="37"/>
      <c r="F82" s="41">
        <f t="shared" si="4"/>
        <v>0</v>
      </c>
      <c r="G82" s="40" t="s">
        <v>7</v>
      </c>
      <c r="H82" s="31"/>
      <c r="I82" s="1"/>
      <c r="J82" s="1"/>
      <c r="K82" s="1"/>
      <c r="L82" s="1"/>
      <c r="M82" s="1"/>
      <c r="N82" s="1"/>
      <c r="O82" s="1"/>
      <c r="P82" s="1"/>
      <c r="Q82" s="1"/>
      <c r="R82" s="1"/>
      <c r="S82" s="1"/>
      <c r="T82" s="1"/>
      <c r="U82" s="1"/>
    </row>
    <row r="83" spans="1:21" ht="42">
      <c r="A83" s="36">
        <v>9</v>
      </c>
      <c r="B83" s="16" t="s">
        <v>61</v>
      </c>
      <c r="C83" s="9" t="s">
        <v>10</v>
      </c>
      <c r="D83" s="9">
        <v>1</v>
      </c>
      <c r="E83" s="9"/>
      <c r="F83" s="41">
        <f t="shared" si="4"/>
        <v>0</v>
      </c>
      <c r="G83" s="40" t="s">
        <v>60</v>
      </c>
      <c r="H83" s="31"/>
      <c r="I83" s="1"/>
      <c r="J83" s="1"/>
      <c r="K83" s="1"/>
      <c r="L83" s="1"/>
      <c r="M83" s="1"/>
      <c r="N83" s="1"/>
      <c r="O83" s="1"/>
      <c r="P83" s="1"/>
      <c r="Q83" s="1"/>
      <c r="R83" s="1"/>
      <c r="S83" s="1"/>
      <c r="T83" s="1"/>
      <c r="U83" s="1"/>
    </row>
    <row r="84" spans="1:21" ht="21">
      <c r="A84" s="68" t="s">
        <v>59</v>
      </c>
      <c r="B84" s="69"/>
      <c r="C84" s="69"/>
      <c r="D84" s="69"/>
      <c r="E84" s="10"/>
      <c r="F84" s="35">
        <f>SUM(F75:F83)</f>
        <v>0</v>
      </c>
      <c r="G84" s="34"/>
      <c r="H84" s="31"/>
      <c r="I84" s="1"/>
      <c r="J84" s="1"/>
      <c r="K84" s="1"/>
      <c r="L84" s="1"/>
      <c r="M84" s="1"/>
      <c r="N84" s="1"/>
      <c r="O84" s="1"/>
      <c r="P84" s="1"/>
      <c r="Q84" s="1"/>
      <c r="R84" s="1"/>
      <c r="S84" s="1"/>
      <c r="T84" s="1"/>
      <c r="U84" s="1"/>
    </row>
    <row r="85" spans="1:21" ht="18.75">
      <c r="A85" s="62" t="s">
        <v>58</v>
      </c>
      <c r="B85" s="63"/>
      <c r="C85" s="63"/>
      <c r="D85" s="63"/>
      <c r="E85" s="63"/>
      <c r="F85" s="63"/>
      <c r="G85" s="63"/>
      <c r="H85" s="31"/>
      <c r="I85" s="1"/>
      <c r="J85" s="1"/>
      <c r="K85" s="1"/>
      <c r="L85" s="1"/>
      <c r="M85" s="1"/>
      <c r="N85" s="1"/>
      <c r="O85" s="1"/>
      <c r="P85" s="1"/>
      <c r="Q85" s="1"/>
      <c r="R85" s="1"/>
      <c r="S85" s="1"/>
      <c r="T85" s="1"/>
      <c r="U85" s="1"/>
    </row>
    <row r="86" spans="1:21" ht="42">
      <c r="A86" s="36">
        <v>1</v>
      </c>
      <c r="B86" s="16" t="s">
        <v>57</v>
      </c>
      <c r="C86" s="38" t="s">
        <v>14</v>
      </c>
      <c r="D86" s="38">
        <v>34</v>
      </c>
      <c r="E86" s="39"/>
      <c r="F86" s="57">
        <f>D86*E86</f>
        <v>0</v>
      </c>
      <c r="G86" s="38" t="s">
        <v>7</v>
      </c>
      <c r="H86" s="31"/>
      <c r="I86" s="1"/>
      <c r="J86" s="1"/>
      <c r="K86" s="1"/>
      <c r="L86" s="1"/>
      <c r="M86" s="1"/>
      <c r="N86" s="1"/>
      <c r="O86" s="1"/>
      <c r="P86" s="1"/>
      <c r="Q86" s="1"/>
      <c r="R86" s="1"/>
      <c r="S86" s="1"/>
      <c r="T86" s="1"/>
      <c r="U86" s="1"/>
    </row>
    <row r="87" spans="1:21" ht="42">
      <c r="A87" s="36">
        <v>2</v>
      </c>
      <c r="B87" s="16" t="s">
        <v>56</v>
      </c>
      <c r="C87" s="38" t="s">
        <v>14</v>
      </c>
      <c r="D87" s="38">
        <v>1.5</v>
      </c>
      <c r="E87" s="39"/>
      <c r="F87" s="57">
        <f t="shared" ref="F87:F91" si="5">D87*E87</f>
        <v>0</v>
      </c>
      <c r="G87" s="38" t="s">
        <v>7</v>
      </c>
      <c r="H87" s="31"/>
      <c r="I87" s="1"/>
      <c r="J87" s="1"/>
      <c r="K87" s="1"/>
      <c r="L87" s="1"/>
      <c r="M87" s="1"/>
      <c r="N87" s="1"/>
      <c r="O87" s="1"/>
      <c r="P87" s="1"/>
      <c r="Q87" s="1"/>
      <c r="R87" s="1"/>
      <c r="S87" s="1"/>
      <c r="T87" s="1"/>
      <c r="U87" s="1"/>
    </row>
    <row r="88" spans="1:21" ht="42">
      <c r="A88" s="36">
        <v>3</v>
      </c>
      <c r="B88" s="16" t="s">
        <v>55</v>
      </c>
      <c r="C88" s="38" t="s">
        <v>14</v>
      </c>
      <c r="D88" s="38">
        <v>2.1</v>
      </c>
      <c r="E88" s="39"/>
      <c r="F88" s="57">
        <f t="shared" si="5"/>
        <v>0</v>
      </c>
      <c r="G88" s="38" t="s">
        <v>7</v>
      </c>
      <c r="H88" s="31"/>
      <c r="I88" s="1"/>
      <c r="J88" s="1"/>
      <c r="K88" s="1"/>
      <c r="L88" s="1"/>
      <c r="M88" s="1"/>
      <c r="N88" s="1"/>
      <c r="O88" s="1"/>
      <c r="P88" s="1"/>
      <c r="Q88" s="1"/>
      <c r="R88" s="1"/>
      <c r="S88" s="1"/>
      <c r="T88" s="1"/>
      <c r="U88" s="1"/>
    </row>
    <row r="89" spans="1:21" ht="42">
      <c r="A89" s="36">
        <v>4</v>
      </c>
      <c r="B89" s="16" t="s">
        <v>54</v>
      </c>
      <c r="C89" s="38" t="s">
        <v>14</v>
      </c>
      <c r="D89" s="38">
        <v>10</v>
      </c>
      <c r="E89" s="39"/>
      <c r="F89" s="57">
        <f t="shared" si="5"/>
        <v>0</v>
      </c>
      <c r="G89" s="38" t="s">
        <v>7</v>
      </c>
      <c r="H89" s="31"/>
      <c r="I89" s="1"/>
      <c r="J89" s="1"/>
      <c r="K89" s="1"/>
      <c r="L89" s="1"/>
      <c r="M89" s="1"/>
      <c r="N89" s="1"/>
      <c r="O89" s="1"/>
      <c r="P89" s="1"/>
      <c r="Q89" s="1"/>
      <c r="R89" s="1"/>
      <c r="S89" s="1"/>
      <c r="T89" s="1"/>
      <c r="U89" s="1"/>
    </row>
    <row r="90" spans="1:21" ht="42">
      <c r="A90" s="36">
        <v>5</v>
      </c>
      <c r="B90" s="16" t="s">
        <v>53</v>
      </c>
      <c r="C90" s="38" t="s">
        <v>14</v>
      </c>
      <c r="D90" s="38">
        <v>2.35</v>
      </c>
      <c r="E90" s="39"/>
      <c r="F90" s="57">
        <f t="shared" si="5"/>
        <v>0</v>
      </c>
      <c r="G90" s="38" t="s">
        <v>7</v>
      </c>
      <c r="H90" s="31"/>
      <c r="I90" s="1"/>
      <c r="J90" s="1"/>
      <c r="K90" s="1"/>
      <c r="L90" s="1"/>
      <c r="M90" s="1"/>
      <c r="N90" s="1"/>
      <c r="O90" s="1"/>
      <c r="P90" s="1"/>
      <c r="Q90" s="1"/>
      <c r="R90" s="1"/>
      <c r="S90" s="1"/>
      <c r="T90" s="1"/>
      <c r="U90" s="1"/>
    </row>
    <row r="91" spans="1:21" ht="42">
      <c r="A91" s="36">
        <v>6</v>
      </c>
      <c r="B91" s="16" t="s">
        <v>52</v>
      </c>
      <c r="C91" s="38" t="s">
        <v>51</v>
      </c>
      <c r="D91" s="38">
        <v>2</v>
      </c>
      <c r="E91" s="39"/>
      <c r="F91" s="57">
        <f t="shared" si="5"/>
        <v>0</v>
      </c>
      <c r="G91" s="38" t="s">
        <v>7</v>
      </c>
      <c r="H91" s="31"/>
      <c r="I91" s="1"/>
      <c r="J91" s="1"/>
      <c r="K91" s="1"/>
      <c r="L91" s="1"/>
      <c r="M91" s="1"/>
      <c r="N91" s="1"/>
      <c r="O91" s="1"/>
      <c r="P91" s="1"/>
      <c r="Q91" s="1"/>
      <c r="R91" s="1"/>
      <c r="S91" s="1"/>
      <c r="T91" s="1"/>
      <c r="U91" s="1"/>
    </row>
    <row r="92" spans="1:21" ht="21">
      <c r="A92" s="61" t="s">
        <v>50</v>
      </c>
      <c r="B92" s="61"/>
      <c r="C92" s="61"/>
      <c r="D92" s="61"/>
      <c r="E92" s="10"/>
      <c r="F92" s="35">
        <f>SUM(F86:F91)</f>
        <v>0</v>
      </c>
      <c r="G92" s="34"/>
      <c r="H92" s="31"/>
      <c r="I92" s="1"/>
      <c r="J92" s="1"/>
      <c r="K92" s="1"/>
      <c r="L92" s="1"/>
      <c r="M92" s="1"/>
      <c r="N92" s="1"/>
      <c r="O92" s="1"/>
      <c r="P92" s="1"/>
      <c r="Q92" s="1"/>
      <c r="R92" s="1"/>
      <c r="S92" s="1"/>
      <c r="T92" s="1"/>
      <c r="U92" s="1"/>
    </row>
    <row r="93" spans="1:21" ht="18.75">
      <c r="A93" s="62" t="s">
        <v>101</v>
      </c>
      <c r="B93" s="63"/>
      <c r="C93" s="63"/>
      <c r="D93" s="63"/>
      <c r="E93" s="63"/>
      <c r="F93" s="63"/>
      <c r="G93" s="63"/>
      <c r="H93" s="31"/>
      <c r="I93" s="1"/>
      <c r="J93" s="1"/>
      <c r="K93" s="1"/>
      <c r="L93" s="1"/>
      <c r="M93" s="1"/>
      <c r="N93" s="1"/>
      <c r="O93" s="1"/>
      <c r="P93" s="1"/>
      <c r="Q93" s="1"/>
      <c r="R93" s="1"/>
      <c r="S93" s="1"/>
      <c r="T93" s="1"/>
      <c r="U93" s="1"/>
    </row>
    <row r="94" spans="1:21" ht="23.25">
      <c r="A94" s="36">
        <v>1</v>
      </c>
      <c r="B94" s="16" t="s">
        <v>49</v>
      </c>
      <c r="C94" s="9" t="s">
        <v>14</v>
      </c>
      <c r="D94" s="9">
        <v>13</v>
      </c>
      <c r="E94" s="37"/>
      <c r="F94" s="55">
        <f>D94*E94</f>
        <v>0</v>
      </c>
      <c r="G94" s="9" t="s">
        <v>7</v>
      </c>
      <c r="H94" s="31"/>
      <c r="I94" s="1"/>
      <c r="J94" s="1"/>
      <c r="K94" s="1"/>
      <c r="L94" s="1"/>
      <c r="M94" s="1"/>
      <c r="N94" s="1"/>
      <c r="O94" s="1"/>
      <c r="P94" s="1"/>
      <c r="Q94" s="1"/>
      <c r="R94" s="1"/>
      <c r="S94" s="1"/>
      <c r="T94" s="1"/>
      <c r="U94" s="1"/>
    </row>
    <row r="95" spans="1:21" ht="23.25">
      <c r="A95" s="36">
        <v>2</v>
      </c>
      <c r="B95" s="16" t="s">
        <v>48</v>
      </c>
      <c r="C95" s="9" t="s">
        <v>14</v>
      </c>
      <c r="D95" s="9">
        <v>1.2</v>
      </c>
      <c r="E95" s="9"/>
      <c r="F95" s="55">
        <f t="shared" ref="F95:F96" si="6">D95*E95</f>
        <v>0</v>
      </c>
      <c r="G95" s="9" t="s">
        <v>7</v>
      </c>
      <c r="H95" s="31"/>
      <c r="I95" s="1"/>
      <c r="J95" s="1"/>
      <c r="K95" s="1"/>
      <c r="L95" s="1"/>
      <c r="M95" s="1"/>
      <c r="N95" s="1"/>
      <c r="O95" s="1"/>
      <c r="P95" s="1"/>
      <c r="Q95" s="1"/>
      <c r="R95" s="1"/>
      <c r="S95" s="1"/>
      <c r="T95" s="1"/>
      <c r="U95" s="1"/>
    </row>
    <row r="96" spans="1:21" ht="42">
      <c r="A96" s="36">
        <v>3</v>
      </c>
      <c r="B96" s="16" t="s">
        <v>47</v>
      </c>
      <c r="C96" s="9" t="s">
        <v>14</v>
      </c>
      <c r="D96" s="9">
        <v>5.0999999999999996</v>
      </c>
      <c r="E96" s="9"/>
      <c r="F96" s="55">
        <f t="shared" si="6"/>
        <v>0</v>
      </c>
      <c r="G96" s="9" t="s">
        <v>7</v>
      </c>
      <c r="H96" s="31"/>
      <c r="I96" s="1"/>
      <c r="J96" s="1"/>
      <c r="K96" s="1"/>
      <c r="L96" s="1"/>
      <c r="M96" s="1"/>
      <c r="N96" s="1"/>
      <c r="O96" s="1"/>
      <c r="P96" s="1"/>
      <c r="Q96" s="1"/>
      <c r="R96" s="1"/>
      <c r="S96" s="1"/>
      <c r="T96" s="1"/>
      <c r="U96" s="1"/>
    </row>
    <row r="97" spans="1:21" ht="21">
      <c r="A97" s="61" t="s">
        <v>46</v>
      </c>
      <c r="B97" s="61"/>
      <c r="C97" s="61"/>
      <c r="D97" s="61"/>
      <c r="E97" s="10"/>
      <c r="F97" s="35">
        <f>SUM(F94:F96)</f>
        <v>0</v>
      </c>
      <c r="G97" s="34"/>
      <c r="H97" s="31"/>
      <c r="I97" s="1"/>
      <c r="J97" s="1"/>
      <c r="K97" s="1"/>
      <c r="L97" s="1"/>
      <c r="M97" s="1"/>
      <c r="N97" s="1"/>
      <c r="O97" s="1"/>
      <c r="P97" s="1"/>
      <c r="Q97" s="1"/>
      <c r="R97" s="1"/>
      <c r="S97" s="1"/>
      <c r="T97" s="1"/>
      <c r="U97" s="1"/>
    </row>
    <row r="98" spans="1:21" ht="16.5" thickBot="1">
      <c r="A98" s="64" t="s">
        <v>39</v>
      </c>
      <c r="B98" s="65"/>
      <c r="C98" s="65"/>
      <c r="D98" s="65"/>
      <c r="E98" s="19"/>
      <c r="F98" s="19">
        <f>F97+F92+F84+F63+F73</f>
        <v>0</v>
      </c>
      <c r="G98" s="19"/>
      <c r="H98" s="31"/>
      <c r="I98" s="1"/>
      <c r="J98" s="1"/>
      <c r="K98" s="1"/>
      <c r="L98" s="1"/>
      <c r="M98" s="1"/>
      <c r="N98" s="1"/>
      <c r="O98" s="1"/>
      <c r="P98" s="1"/>
      <c r="Q98" s="1"/>
      <c r="R98" s="1"/>
      <c r="S98" s="1"/>
      <c r="T98" s="1"/>
      <c r="U98" s="1"/>
    </row>
    <row r="99" spans="1:21" ht="16.5" thickBot="1">
      <c r="A99" s="66" t="s">
        <v>40</v>
      </c>
      <c r="B99" s="67"/>
      <c r="C99" s="67"/>
      <c r="D99" s="67"/>
      <c r="E99" s="32"/>
      <c r="F99" s="32" t="s">
        <v>171</v>
      </c>
      <c r="G99" s="32"/>
      <c r="H99" s="31"/>
      <c r="I99" s="1"/>
      <c r="J99" s="1"/>
      <c r="K99" s="1"/>
      <c r="L99" s="1"/>
      <c r="M99" s="1"/>
      <c r="N99" s="1"/>
      <c r="O99" s="1"/>
      <c r="P99" s="1"/>
      <c r="Q99" s="1"/>
      <c r="R99" s="1"/>
      <c r="S99" s="1"/>
      <c r="T99" s="1"/>
      <c r="U99" s="1"/>
    </row>
    <row r="100" spans="1:21" s="21" customFormat="1" ht="30" customHeight="1" thickBot="1">
      <c r="A100" s="103" t="s">
        <v>102</v>
      </c>
      <c r="B100" s="104"/>
      <c r="C100" s="104"/>
      <c r="D100" s="104"/>
      <c r="E100" s="104"/>
      <c r="F100" s="104"/>
      <c r="G100" s="104"/>
      <c r="H100" s="20"/>
    </row>
    <row r="101" spans="1:21" s="21" customFormat="1" ht="23.25" customHeight="1" thickBot="1">
      <c r="A101" s="94" t="s">
        <v>103</v>
      </c>
      <c r="B101" s="95"/>
      <c r="C101" s="95"/>
      <c r="D101" s="95"/>
      <c r="E101" s="95"/>
      <c r="F101" s="95"/>
      <c r="G101" s="95"/>
      <c r="H101" s="20"/>
    </row>
    <row r="102" spans="1:21" s="5" customFormat="1" ht="96.75" customHeight="1">
      <c r="A102" s="43" t="s">
        <v>0</v>
      </c>
      <c r="B102" s="44" t="s">
        <v>6</v>
      </c>
      <c r="C102" s="44" t="s">
        <v>1</v>
      </c>
      <c r="D102" s="44" t="s">
        <v>2</v>
      </c>
      <c r="E102" s="44" t="s">
        <v>4</v>
      </c>
      <c r="F102" s="44" t="s">
        <v>5</v>
      </c>
      <c r="G102" s="44" t="s">
        <v>3</v>
      </c>
      <c r="H102" s="4"/>
    </row>
    <row r="103" spans="1:21" s="5" customFormat="1" ht="32.1" customHeight="1">
      <c r="A103" s="74" t="s">
        <v>31</v>
      </c>
      <c r="B103" s="75"/>
      <c r="C103" s="75"/>
      <c r="D103" s="75"/>
      <c r="E103" s="75"/>
      <c r="F103" s="75"/>
      <c r="G103" s="75"/>
      <c r="H103" s="4"/>
    </row>
    <row r="104" spans="1:21" s="6" customFormat="1" ht="21">
      <c r="A104" s="26">
        <v>1</v>
      </c>
      <c r="B104" s="16" t="s">
        <v>20</v>
      </c>
      <c r="C104" s="9" t="s">
        <v>15</v>
      </c>
      <c r="D104" s="9">
        <v>50</v>
      </c>
      <c r="E104" s="9"/>
      <c r="F104" s="55">
        <f>D104*E104</f>
        <v>0</v>
      </c>
      <c r="G104" s="9" t="s">
        <v>7</v>
      </c>
      <c r="H104" s="5"/>
    </row>
    <row r="105" spans="1:21" s="6" customFormat="1" ht="21">
      <c r="A105" s="26">
        <v>2</v>
      </c>
      <c r="B105" s="16" t="s">
        <v>21</v>
      </c>
      <c r="C105" s="9" t="s">
        <v>12</v>
      </c>
      <c r="D105" s="9">
        <f>D104-D106</f>
        <v>34</v>
      </c>
      <c r="E105" s="9"/>
      <c r="F105" s="55">
        <f t="shared" ref="F105:F115" si="7">D105*E105</f>
        <v>0</v>
      </c>
      <c r="G105" s="9" t="s">
        <v>7</v>
      </c>
      <c r="H105" s="5"/>
    </row>
    <row r="106" spans="1:21" s="6" customFormat="1" ht="21">
      <c r="A106" s="26">
        <v>3</v>
      </c>
      <c r="B106" s="16" t="s">
        <v>22</v>
      </c>
      <c r="C106" s="9" t="s">
        <v>15</v>
      </c>
      <c r="D106" s="9">
        <v>16</v>
      </c>
      <c r="E106" s="9"/>
      <c r="F106" s="55">
        <f t="shared" si="7"/>
        <v>0</v>
      </c>
      <c r="G106" s="9" t="s">
        <v>7</v>
      </c>
      <c r="H106" s="5"/>
    </row>
    <row r="107" spans="1:21" s="6" customFormat="1" ht="23.25">
      <c r="A107" s="26">
        <v>4</v>
      </c>
      <c r="B107" s="16" t="s">
        <v>16</v>
      </c>
      <c r="C107" s="9" t="s">
        <v>14</v>
      </c>
      <c r="D107" s="15">
        <f>D105*0.054</f>
        <v>1.8360000000000001</v>
      </c>
      <c r="E107" s="9"/>
      <c r="F107" s="55">
        <f t="shared" si="7"/>
        <v>0</v>
      </c>
      <c r="G107" s="9" t="s">
        <v>7</v>
      </c>
      <c r="H107" s="5"/>
    </row>
    <row r="108" spans="1:21" s="6" customFormat="1" ht="54.6" customHeight="1">
      <c r="A108" s="26">
        <v>5</v>
      </c>
      <c r="B108" s="16" t="s">
        <v>32</v>
      </c>
      <c r="C108" s="9" t="s">
        <v>14</v>
      </c>
      <c r="D108" s="14">
        <f>D106*0.054</f>
        <v>0.86399999999999999</v>
      </c>
      <c r="E108" s="9"/>
      <c r="F108" s="55">
        <f t="shared" si="7"/>
        <v>0</v>
      </c>
      <c r="G108" s="9" t="s">
        <v>7</v>
      </c>
      <c r="H108" s="5"/>
    </row>
    <row r="109" spans="1:21" s="6" customFormat="1" ht="21">
      <c r="A109" s="26">
        <v>6</v>
      </c>
      <c r="B109" s="16" t="s">
        <v>17</v>
      </c>
      <c r="C109" s="9" t="s">
        <v>23</v>
      </c>
      <c r="D109" s="9">
        <v>5</v>
      </c>
      <c r="E109" s="9"/>
      <c r="F109" s="55">
        <f t="shared" si="7"/>
        <v>0</v>
      </c>
      <c r="G109" s="9" t="s">
        <v>24</v>
      </c>
      <c r="H109" s="5"/>
    </row>
    <row r="110" spans="1:21" s="6" customFormat="1" ht="69" customHeight="1">
      <c r="A110" s="26">
        <v>7</v>
      </c>
      <c r="B110" s="16" t="s">
        <v>35</v>
      </c>
      <c r="C110" s="9" t="s">
        <v>36</v>
      </c>
      <c r="D110" s="9">
        <v>8</v>
      </c>
      <c r="E110" s="9"/>
      <c r="F110" s="55">
        <f t="shared" si="7"/>
        <v>0</v>
      </c>
      <c r="G110" s="9" t="s">
        <v>7</v>
      </c>
      <c r="H110" s="5"/>
    </row>
    <row r="111" spans="1:21" s="6" customFormat="1" ht="21">
      <c r="A111" s="26">
        <v>8</v>
      </c>
      <c r="B111" s="16" t="s">
        <v>19</v>
      </c>
      <c r="C111" s="9" t="s">
        <v>10</v>
      </c>
      <c r="D111" s="9">
        <f>D104*2</f>
        <v>100</v>
      </c>
      <c r="E111" s="9"/>
      <c r="F111" s="55">
        <f t="shared" si="7"/>
        <v>0</v>
      </c>
      <c r="G111" s="9" t="s">
        <v>7</v>
      </c>
      <c r="H111" s="5"/>
    </row>
    <row r="112" spans="1:21" s="6" customFormat="1" ht="63">
      <c r="A112" s="26">
        <v>9</v>
      </c>
      <c r="B112" s="16" t="s">
        <v>33</v>
      </c>
      <c r="C112" s="9" t="s">
        <v>14</v>
      </c>
      <c r="D112" s="9">
        <v>0.5</v>
      </c>
      <c r="E112" s="9"/>
      <c r="F112" s="55">
        <f t="shared" si="7"/>
        <v>0</v>
      </c>
      <c r="G112" s="9" t="s">
        <v>7</v>
      </c>
      <c r="H112" s="5"/>
    </row>
    <row r="113" spans="1:8" s="6" customFormat="1" ht="42">
      <c r="A113" s="26">
        <v>10</v>
      </c>
      <c r="B113" s="16" t="s">
        <v>34</v>
      </c>
      <c r="C113" s="9" t="s">
        <v>13</v>
      </c>
      <c r="D113" s="9">
        <v>5</v>
      </c>
      <c r="E113" s="9"/>
      <c r="F113" s="55">
        <f t="shared" si="7"/>
        <v>0</v>
      </c>
      <c r="G113" s="9" t="s">
        <v>7</v>
      </c>
      <c r="H113" s="5"/>
    </row>
    <row r="114" spans="1:8" s="6" customFormat="1" ht="43.5" customHeight="1">
      <c r="A114" s="26">
        <v>11</v>
      </c>
      <c r="B114" s="16" t="s">
        <v>30</v>
      </c>
      <c r="C114" s="9" t="s">
        <v>10</v>
      </c>
      <c r="D114" s="9">
        <v>1</v>
      </c>
      <c r="E114" s="9"/>
      <c r="F114" s="55">
        <f t="shared" si="7"/>
        <v>0</v>
      </c>
      <c r="G114" s="9" t="s">
        <v>7</v>
      </c>
      <c r="H114" s="5"/>
    </row>
    <row r="115" spans="1:8" s="6" customFormat="1" ht="63">
      <c r="A115" s="26">
        <v>12</v>
      </c>
      <c r="B115" s="16" t="s">
        <v>37</v>
      </c>
      <c r="C115" s="9" t="s">
        <v>9</v>
      </c>
      <c r="D115" s="9">
        <v>1</v>
      </c>
      <c r="E115" s="9"/>
      <c r="F115" s="55">
        <f t="shared" si="7"/>
        <v>0</v>
      </c>
      <c r="G115" s="9" t="s">
        <v>7</v>
      </c>
      <c r="H115" s="5"/>
    </row>
    <row r="116" spans="1:8" s="6" customFormat="1" ht="36" customHeight="1">
      <c r="A116" s="76" t="s">
        <v>8</v>
      </c>
      <c r="B116" s="77"/>
      <c r="C116" s="77"/>
      <c r="D116" s="77"/>
      <c r="E116" s="13"/>
      <c r="F116" s="56">
        <f>SUM(F104:F115)</f>
        <v>0</v>
      </c>
      <c r="G116" s="13"/>
      <c r="H116" s="5"/>
    </row>
    <row r="117" spans="1:8" s="6" customFormat="1" ht="30.6" customHeight="1">
      <c r="A117" s="78" t="s">
        <v>43</v>
      </c>
      <c r="B117" s="79"/>
      <c r="C117" s="79"/>
      <c r="D117" s="79"/>
      <c r="E117" s="79"/>
      <c r="F117" s="79"/>
      <c r="G117" s="79"/>
      <c r="H117" s="5"/>
    </row>
    <row r="118" spans="1:8" s="6" customFormat="1" ht="51" customHeight="1">
      <c r="A118" s="26">
        <v>1</v>
      </c>
      <c r="B118" s="16" t="s">
        <v>42</v>
      </c>
      <c r="C118" s="9" t="s">
        <v>14</v>
      </c>
      <c r="D118" s="9">
        <v>1.256</v>
      </c>
      <c r="E118" s="9"/>
      <c r="F118" s="55">
        <f>D118*E118</f>
        <v>0</v>
      </c>
      <c r="G118" s="9" t="s">
        <v>7</v>
      </c>
      <c r="H118" s="5"/>
    </row>
    <row r="119" spans="1:8" s="6" customFormat="1" ht="63">
      <c r="A119" s="26">
        <v>2</v>
      </c>
      <c r="B119" s="16" t="s">
        <v>25</v>
      </c>
      <c r="C119" s="9" t="s">
        <v>11</v>
      </c>
      <c r="D119" s="9">
        <v>1</v>
      </c>
      <c r="E119" s="9"/>
      <c r="F119" s="55">
        <f t="shared" ref="F119:F132" si="8">D119*E119</f>
        <v>0</v>
      </c>
      <c r="G119" s="9" t="s">
        <v>7</v>
      </c>
      <c r="H119" s="5"/>
    </row>
    <row r="120" spans="1:8" s="6" customFormat="1" ht="23.25">
      <c r="A120" s="26">
        <v>3</v>
      </c>
      <c r="B120" s="16" t="s">
        <v>26</v>
      </c>
      <c r="C120" s="9" t="s">
        <v>12</v>
      </c>
      <c r="D120" s="9">
        <v>77</v>
      </c>
      <c r="E120" s="9"/>
      <c r="F120" s="55">
        <f t="shared" si="8"/>
        <v>0</v>
      </c>
      <c r="G120" s="9" t="s">
        <v>7</v>
      </c>
      <c r="H120" s="5"/>
    </row>
    <row r="121" spans="1:8" s="6" customFormat="1" ht="23.25">
      <c r="A121" s="26">
        <v>4</v>
      </c>
      <c r="B121" s="16" t="s">
        <v>27</v>
      </c>
      <c r="C121" s="9" t="s">
        <v>12</v>
      </c>
      <c r="D121" s="9">
        <v>20</v>
      </c>
      <c r="E121" s="9"/>
      <c r="F121" s="55">
        <f t="shared" si="8"/>
        <v>0</v>
      </c>
      <c r="G121" s="9" t="s">
        <v>7</v>
      </c>
      <c r="H121" s="5"/>
    </row>
    <row r="122" spans="1:8" s="6" customFormat="1" ht="51" customHeight="1">
      <c r="A122" s="26">
        <v>5</v>
      </c>
      <c r="B122" s="16" t="s">
        <v>28</v>
      </c>
      <c r="C122" s="9" t="s">
        <v>9</v>
      </c>
      <c r="D122" s="9">
        <v>1</v>
      </c>
      <c r="E122" s="9"/>
      <c r="F122" s="55">
        <f t="shared" si="8"/>
        <v>0</v>
      </c>
      <c r="G122" s="9" t="s">
        <v>7</v>
      </c>
      <c r="H122" s="5"/>
    </row>
    <row r="123" spans="1:8" s="6" customFormat="1" ht="47.25" customHeight="1">
      <c r="A123" s="26">
        <v>6</v>
      </c>
      <c r="B123" s="16" t="s">
        <v>38</v>
      </c>
      <c r="C123" s="9" t="s">
        <v>10</v>
      </c>
      <c r="D123" s="9">
        <v>8</v>
      </c>
      <c r="E123" s="9"/>
      <c r="F123" s="55">
        <f t="shared" si="8"/>
        <v>0</v>
      </c>
      <c r="G123" s="9" t="s">
        <v>7</v>
      </c>
      <c r="H123" s="5"/>
    </row>
    <row r="124" spans="1:8" s="6" customFormat="1" ht="44.25" customHeight="1">
      <c r="A124" s="26">
        <v>7</v>
      </c>
      <c r="B124" s="16" t="s">
        <v>29</v>
      </c>
      <c r="C124" s="9" t="s">
        <v>10</v>
      </c>
      <c r="D124" s="9">
        <v>1</v>
      </c>
      <c r="E124" s="9"/>
      <c r="F124" s="55">
        <f t="shared" si="8"/>
        <v>0</v>
      </c>
      <c r="G124" s="9" t="s">
        <v>7</v>
      </c>
      <c r="H124" s="5"/>
    </row>
    <row r="125" spans="1:8" s="6" customFormat="1" ht="21">
      <c r="A125" s="26">
        <v>8</v>
      </c>
      <c r="B125" s="16" t="s">
        <v>18</v>
      </c>
      <c r="C125" s="9" t="s">
        <v>10</v>
      </c>
      <c r="D125" s="9">
        <v>1</v>
      </c>
      <c r="E125" s="9"/>
      <c r="F125" s="55">
        <f t="shared" si="8"/>
        <v>0</v>
      </c>
      <c r="G125" s="9" t="s">
        <v>7</v>
      </c>
      <c r="H125" s="5"/>
    </row>
    <row r="126" spans="1:8" s="6" customFormat="1" ht="68.25" customHeight="1">
      <c r="A126" s="26">
        <v>9</v>
      </c>
      <c r="B126" s="16" t="s">
        <v>133</v>
      </c>
      <c r="C126" s="9" t="s">
        <v>14</v>
      </c>
      <c r="D126" s="9">
        <f>0.24*4</f>
        <v>0.96</v>
      </c>
      <c r="E126" s="9"/>
      <c r="F126" s="55">
        <f t="shared" si="8"/>
        <v>0</v>
      </c>
      <c r="G126" s="9" t="s">
        <v>7</v>
      </c>
      <c r="H126" s="5"/>
    </row>
    <row r="127" spans="1:8" s="6" customFormat="1" ht="48" customHeight="1">
      <c r="A127" s="26">
        <v>10</v>
      </c>
      <c r="B127" s="16" t="s">
        <v>134</v>
      </c>
      <c r="C127" s="9" t="s">
        <v>13</v>
      </c>
      <c r="D127" s="9">
        <f>0.8*4</f>
        <v>3.2</v>
      </c>
      <c r="E127" s="9"/>
      <c r="F127" s="55">
        <f t="shared" si="8"/>
        <v>0</v>
      </c>
      <c r="G127" s="9" t="s">
        <v>7</v>
      </c>
      <c r="H127" s="5"/>
    </row>
    <row r="128" spans="1:8" s="6" customFormat="1" ht="48.75" customHeight="1">
      <c r="A128" s="26">
        <v>11</v>
      </c>
      <c r="B128" s="16" t="s">
        <v>135</v>
      </c>
      <c r="C128" s="9" t="s">
        <v>10</v>
      </c>
      <c r="D128" s="9">
        <f>3</f>
        <v>3</v>
      </c>
      <c r="E128" s="9"/>
      <c r="F128" s="55">
        <f t="shared" si="8"/>
        <v>0</v>
      </c>
      <c r="G128" s="9" t="s">
        <v>7</v>
      </c>
      <c r="H128" s="5"/>
    </row>
    <row r="129" spans="1:8" s="6" customFormat="1" ht="66.75" customHeight="1">
      <c r="A129" s="26">
        <v>12</v>
      </c>
      <c r="B129" s="16" t="s">
        <v>136</v>
      </c>
      <c r="C129" s="9" t="s">
        <v>10</v>
      </c>
      <c r="D129" s="9">
        <v>1</v>
      </c>
      <c r="E129" s="9"/>
      <c r="F129" s="55">
        <f t="shared" si="8"/>
        <v>0</v>
      </c>
      <c r="G129" s="9" t="s">
        <v>7</v>
      </c>
      <c r="H129" s="5"/>
    </row>
    <row r="130" spans="1:8" s="6" customFormat="1" ht="63">
      <c r="A130" s="26">
        <v>13</v>
      </c>
      <c r="B130" s="16" t="s">
        <v>137</v>
      </c>
      <c r="C130" s="9" t="s">
        <v>10</v>
      </c>
      <c r="D130" s="9">
        <v>4</v>
      </c>
      <c r="E130" s="9"/>
      <c r="F130" s="55">
        <f t="shared" si="8"/>
        <v>0</v>
      </c>
      <c r="G130" s="9" t="s">
        <v>7</v>
      </c>
      <c r="H130" s="5"/>
    </row>
    <row r="131" spans="1:8" s="6" customFormat="1" ht="42">
      <c r="A131" s="26">
        <v>14</v>
      </c>
      <c r="B131" s="16" t="s">
        <v>45</v>
      </c>
      <c r="C131" s="9" t="s">
        <v>12</v>
      </c>
      <c r="D131" s="9">
        <v>52</v>
      </c>
      <c r="E131" s="9"/>
      <c r="F131" s="55">
        <f t="shared" si="8"/>
        <v>0</v>
      </c>
      <c r="G131" s="9" t="s">
        <v>7</v>
      </c>
      <c r="H131" s="5"/>
    </row>
    <row r="132" spans="1:8" s="6" customFormat="1" ht="63">
      <c r="A132" s="26">
        <v>15</v>
      </c>
      <c r="B132" s="16" t="s">
        <v>41</v>
      </c>
      <c r="C132" s="9" t="s">
        <v>12</v>
      </c>
      <c r="D132" s="9">
        <v>105</v>
      </c>
      <c r="E132" s="9"/>
      <c r="F132" s="55">
        <f t="shared" si="8"/>
        <v>0</v>
      </c>
      <c r="G132" s="9" t="s">
        <v>7</v>
      </c>
      <c r="H132" s="5"/>
    </row>
    <row r="133" spans="1:8" s="6" customFormat="1" ht="60.95" customHeight="1">
      <c r="A133" s="76" t="s">
        <v>44</v>
      </c>
      <c r="B133" s="77"/>
      <c r="C133" s="77"/>
      <c r="D133" s="77"/>
      <c r="E133" s="10"/>
      <c r="F133" s="56">
        <f>SUM(F118:F132)</f>
        <v>0</v>
      </c>
      <c r="G133" s="13"/>
      <c r="H133" s="5"/>
    </row>
    <row r="134" spans="1:8" s="21" customFormat="1" ht="21" customHeight="1" thickBot="1">
      <c r="A134" s="64" t="s">
        <v>39</v>
      </c>
      <c r="B134" s="65"/>
      <c r="C134" s="65"/>
      <c r="D134" s="65"/>
      <c r="E134" s="19"/>
      <c r="F134" s="19">
        <f>F133+F116</f>
        <v>0</v>
      </c>
      <c r="G134" s="19"/>
      <c r="H134" s="20"/>
    </row>
    <row r="135" spans="1:8" s="21" customFormat="1" ht="21" customHeight="1" thickBot="1">
      <c r="A135" s="66" t="s">
        <v>40</v>
      </c>
      <c r="B135" s="67"/>
      <c r="C135" s="67"/>
      <c r="D135" s="67"/>
      <c r="E135" s="32"/>
      <c r="F135" s="32" t="s">
        <v>171</v>
      </c>
      <c r="G135" s="32"/>
      <c r="H135" s="20"/>
    </row>
    <row r="136" spans="1:8" s="18" customFormat="1" ht="26.25" customHeight="1" thickBot="1">
      <c r="A136" s="70" t="s">
        <v>99</v>
      </c>
      <c r="B136" s="71"/>
      <c r="C136" s="71"/>
      <c r="D136" s="71"/>
      <c r="E136" s="71"/>
      <c r="F136" s="71"/>
      <c r="G136" s="71"/>
      <c r="H136" s="5"/>
    </row>
    <row r="137" spans="1:8" s="5" customFormat="1" ht="45" customHeight="1">
      <c r="A137" s="11" t="s">
        <v>0</v>
      </c>
      <c r="B137" s="12" t="s">
        <v>6</v>
      </c>
      <c r="C137" s="12" t="s">
        <v>1</v>
      </c>
      <c r="D137" s="12" t="s">
        <v>2</v>
      </c>
      <c r="E137" s="12" t="s">
        <v>4</v>
      </c>
      <c r="F137" s="12" t="s">
        <v>5</v>
      </c>
      <c r="G137" s="12" t="s">
        <v>3</v>
      </c>
    </row>
    <row r="138" spans="1:8" s="6" customFormat="1" ht="24.95" customHeight="1">
      <c r="A138" s="62" t="s">
        <v>104</v>
      </c>
      <c r="B138" s="63"/>
      <c r="C138" s="63"/>
      <c r="D138" s="63"/>
      <c r="E138" s="63"/>
      <c r="F138" s="63"/>
      <c r="G138" s="63"/>
      <c r="H138" s="5"/>
    </row>
    <row r="139" spans="1:8" s="6" customFormat="1" ht="24.95" customHeight="1">
      <c r="A139" s="36">
        <v>1</v>
      </c>
      <c r="B139" s="16" t="s">
        <v>95</v>
      </c>
      <c r="C139" s="9" t="s">
        <v>9</v>
      </c>
      <c r="D139" s="9">
        <v>1</v>
      </c>
      <c r="E139" s="9"/>
      <c r="F139" s="41">
        <f>D139*E139</f>
        <v>0</v>
      </c>
      <c r="G139" s="42" t="s">
        <v>60</v>
      </c>
      <c r="H139" s="5"/>
    </row>
    <row r="140" spans="1:8" s="6" customFormat="1" ht="24.95" customHeight="1">
      <c r="A140" s="36">
        <v>2</v>
      </c>
      <c r="B140" s="8" t="s">
        <v>105</v>
      </c>
      <c r="C140" s="9" t="s">
        <v>12</v>
      </c>
      <c r="D140" s="9">
        <v>35</v>
      </c>
      <c r="E140" s="9"/>
      <c r="F140" s="41">
        <f t="shared" ref="F140:F157" si="9">D140*E140</f>
        <v>0</v>
      </c>
      <c r="G140" s="40" t="s">
        <v>7</v>
      </c>
      <c r="H140" s="5"/>
    </row>
    <row r="141" spans="1:8" s="6" customFormat="1" ht="24.95" customHeight="1">
      <c r="A141" s="36">
        <v>3</v>
      </c>
      <c r="B141" s="8" t="s">
        <v>106</v>
      </c>
      <c r="C141" s="9" t="s">
        <v>12</v>
      </c>
      <c r="D141" s="9">
        <v>51</v>
      </c>
      <c r="E141" s="9"/>
      <c r="F141" s="41">
        <f t="shared" si="9"/>
        <v>0</v>
      </c>
      <c r="G141" s="40" t="s">
        <v>7</v>
      </c>
      <c r="H141" s="5"/>
    </row>
    <row r="142" spans="1:8" s="6" customFormat="1" ht="84">
      <c r="A142" s="36">
        <v>4</v>
      </c>
      <c r="B142" s="16" t="s">
        <v>91</v>
      </c>
      <c r="C142" s="9" t="s">
        <v>10</v>
      </c>
      <c r="D142" s="9">
        <v>10</v>
      </c>
      <c r="E142" s="9"/>
      <c r="F142" s="41">
        <f t="shared" si="9"/>
        <v>0</v>
      </c>
      <c r="G142" s="40" t="s">
        <v>7</v>
      </c>
      <c r="H142" s="5"/>
    </row>
    <row r="143" spans="1:8" s="6" customFormat="1" ht="63">
      <c r="A143" s="36">
        <v>5</v>
      </c>
      <c r="B143" s="16" t="s">
        <v>90</v>
      </c>
      <c r="C143" s="9" t="s">
        <v>10</v>
      </c>
      <c r="D143" s="9">
        <v>1</v>
      </c>
      <c r="E143" s="9"/>
      <c r="F143" s="41">
        <f t="shared" si="9"/>
        <v>0</v>
      </c>
      <c r="G143" s="40" t="s">
        <v>7</v>
      </c>
      <c r="H143" s="5"/>
    </row>
    <row r="144" spans="1:8" s="6" customFormat="1" ht="42">
      <c r="A144" s="36">
        <v>6</v>
      </c>
      <c r="B144" s="16" t="s">
        <v>100</v>
      </c>
      <c r="C144" s="9" t="s">
        <v>10</v>
      </c>
      <c r="D144" s="9">
        <v>2</v>
      </c>
      <c r="E144" s="9"/>
      <c r="F144" s="41">
        <f t="shared" si="9"/>
        <v>0</v>
      </c>
      <c r="G144" s="40" t="s">
        <v>7</v>
      </c>
      <c r="H144" s="5"/>
    </row>
    <row r="145" spans="1:8" s="6" customFormat="1" ht="63">
      <c r="A145" s="36">
        <v>7</v>
      </c>
      <c r="B145" s="16" t="s">
        <v>89</v>
      </c>
      <c r="C145" s="9" t="s">
        <v>10</v>
      </c>
      <c r="D145" s="9">
        <v>2</v>
      </c>
      <c r="E145" s="9"/>
      <c r="F145" s="41">
        <f t="shared" si="9"/>
        <v>0</v>
      </c>
      <c r="G145" s="40" t="s">
        <v>7</v>
      </c>
      <c r="H145" s="5"/>
    </row>
    <row r="146" spans="1:8" s="6" customFormat="1" ht="42">
      <c r="A146" s="36">
        <v>8</v>
      </c>
      <c r="B146" s="16" t="s">
        <v>88</v>
      </c>
      <c r="C146" s="9" t="s">
        <v>10</v>
      </c>
      <c r="D146" s="9">
        <v>11</v>
      </c>
      <c r="E146" s="37"/>
      <c r="F146" s="41">
        <f t="shared" si="9"/>
        <v>0</v>
      </c>
      <c r="G146" s="40" t="s">
        <v>7</v>
      </c>
      <c r="H146" s="5"/>
    </row>
    <row r="147" spans="1:8" s="6" customFormat="1" ht="63">
      <c r="A147" s="36">
        <v>9</v>
      </c>
      <c r="B147" s="16" t="s">
        <v>87</v>
      </c>
      <c r="C147" s="9" t="s">
        <v>13</v>
      </c>
      <c r="D147" s="9">
        <v>8</v>
      </c>
      <c r="E147" s="9"/>
      <c r="F147" s="41">
        <f t="shared" si="9"/>
        <v>0</v>
      </c>
      <c r="G147" s="40" t="s">
        <v>7</v>
      </c>
      <c r="H147" s="5"/>
    </row>
    <row r="148" spans="1:8" s="6" customFormat="1" ht="42">
      <c r="A148" s="36">
        <v>10</v>
      </c>
      <c r="B148" s="16" t="s">
        <v>86</v>
      </c>
      <c r="C148" s="9" t="s">
        <v>13</v>
      </c>
      <c r="D148" s="9">
        <v>130</v>
      </c>
      <c r="E148" s="9"/>
      <c r="F148" s="41">
        <f t="shared" si="9"/>
        <v>0</v>
      </c>
      <c r="G148" s="40" t="s">
        <v>7</v>
      </c>
      <c r="H148" s="5"/>
    </row>
    <row r="149" spans="1:8" s="6" customFormat="1" ht="42">
      <c r="A149" s="36">
        <v>11</v>
      </c>
      <c r="B149" s="16" t="s">
        <v>85</v>
      </c>
      <c r="C149" s="9" t="s">
        <v>13</v>
      </c>
      <c r="D149" s="9">
        <v>45</v>
      </c>
      <c r="E149" s="9"/>
      <c r="F149" s="41">
        <f t="shared" si="9"/>
        <v>0</v>
      </c>
      <c r="G149" s="40" t="s">
        <v>7</v>
      </c>
      <c r="H149" s="5"/>
    </row>
    <row r="150" spans="1:8" s="6" customFormat="1" ht="63">
      <c r="A150" s="36">
        <v>12</v>
      </c>
      <c r="B150" s="16" t="s">
        <v>84</v>
      </c>
      <c r="C150" s="9" t="s">
        <v>13</v>
      </c>
      <c r="D150" s="9">
        <v>200</v>
      </c>
      <c r="E150" s="9"/>
      <c r="F150" s="41">
        <f t="shared" si="9"/>
        <v>0</v>
      </c>
      <c r="G150" s="40" t="s">
        <v>7</v>
      </c>
      <c r="H150" s="5"/>
    </row>
    <row r="151" spans="1:8" s="6" customFormat="1" ht="42">
      <c r="A151" s="36">
        <v>13</v>
      </c>
      <c r="B151" s="16" t="s">
        <v>82</v>
      </c>
      <c r="C151" s="9" t="s">
        <v>12</v>
      </c>
      <c r="D151" s="9">
        <v>10</v>
      </c>
      <c r="E151" s="9"/>
      <c r="F151" s="41">
        <f t="shared" si="9"/>
        <v>0</v>
      </c>
      <c r="G151" s="40" t="s">
        <v>7</v>
      </c>
      <c r="H151" s="5"/>
    </row>
    <row r="152" spans="1:8" s="6" customFormat="1" ht="42">
      <c r="A152" s="36">
        <v>14</v>
      </c>
      <c r="B152" s="16" t="s">
        <v>81</v>
      </c>
      <c r="C152" s="9" t="s">
        <v>13</v>
      </c>
      <c r="D152" s="9">
        <v>25</v>
      </c>
      <c r="E152" s="9"/>
      <c r="F152" s="41">
        <f t="shared" si="9"/>
        <v>0</v>
      </c>
      <c r="G152" s="40" t="s">
        <v>7</v>
      </c>
      <c r="H152" s="5"/>
    </row>
    <row r="153" spans="1:8" s="6" customFormat="1" ht="63">
      <c r="A153" s="36">
        <v>15</v>
      </c>
      <c r="B153" s="16" t="s">
        <v>107</v>
      </c>
      <c r="C153" s="9" t="s">
        <v>12</v>
      </c>
      <c r="D153" s="9">
        <v>18</v>
      </c>
      <c r="E153" s="9"/>
      <c r="F153" s="41">
        <f t="shared" si="9"/>
        <v>0</v>
      </c>
      <c r="G153" s="40" t="s">
        <v>7</v>
      </c>
      <c r="H153" s="5"/>
    </row>
    <row r="154" spans="1:8" s="6" customFormat="1" ht="42">
      <c r="A154" s="36">
        <v>16</v>
      </c>
      <c r="B154" s="16" t="s">
        <v>79</v>
      </c>
      <c r="C154" s="9" t="s">
        <v>13</v>
      </c>
      <c r="D154" s="9">
        <v>60</v>
      </c>
      <c r="E154" s="9"/>
      <c r="F154" s="41">
        <f t="shared" si="9"/>
        <v>0</v>
      </c>
      <c r="G154" s="40" t="s">
        <v>7</v>
      </c>
      <c r="H154" s="5"/>
    </row>
    <row r="155" spans="1:8" s="6" customFormat="1" ht="63">
      <c r="A155" s="36">
        <v>17</v>
      </c>
      <c r="B155" s="16" t="s">
        <v>108</v>
      </c>
      <c r="C155" s="9" t="s">
        <v>10</v>
      </c>
      <c r="D155" s="9">
        <v>1</v>
      </c>
      <c r="E155" s="9"/>
      <c r="F155" s="41">
        <f t="shared" si="9"/>
        <v>0</v>
      </c>
      <c r="G155" s="40"/>
      <c r="H155" s="5"/>
    </row>
    <row r="156" spans="1:8" s="6" customFormat="1" ht="63">
      <c r="A156" s="36">
        <v>18</v>
      </c>
      <c r="B156" s="16" t="s">
        <v>109</v>
      </c>
      <c r="C156" s="9" t="s">
        <v>9</v>
      </c>
      <c r="D156" s="9">
        <v>1</v>
      </c>
      <c r="E156" s="9"/>
      <c r="F156" s="41">
        <f t="shared" si="9"/>
        <v>0</v>
      </c>
      <c r="G156" s="40" t="s">
        <v>7</v>
      </c>
      <c r="H156" s="5"/>
    </row>
    <row r="157" spans="1:8" s="6" customFormat="1" ht="42">
      <c r="A157" s="36">
        <v>19</v>
      </c>
      <c r="B157" s="16" t="s">
        <v>77</v>
      </c>
      <c r="C157" s="9" t="s">
        <v>14</v>
      </c>
      <c r="D157" s="9">
        <v>2.5</v>
      </c>
      <c r="E157" s="9"/>
      <c r="F157" s="41">
        <f t="shared" si="9"/>
        <v>0</v>
      </c>
      <c r="G157" s="42" t="s">
        <v>7</v>
      </c>
      <c r="H157" s="5"/>
    </row>
    <row r="158" spans="1:8" s="6" customFormat="1" ht="21">
      <c r="A158" s="68" t="s">
        <v>8</v>
      </c>
      <c r="B158" s="69"/>
      <c r="C158" s="69"/>
      <c r="D158" s="69"/>
      <c r="E158" s="10"/>
      <c r="F158" s="35">
        <f>SUM(F139:F157)</f>
        <v>0</v>
      </c>
      <c r="G158" s="34"/>
      <c r="H158" s="5"/>
    </row>
    <row r="159" spans="1:8" s="6" customFormat="1" ht="18.75">
      <c r="A159" s="62" t="s">
        <v>76</v>
      </c>
      <c r="B159" s="63"/>
      <c r="C159" s="63"/>
      <c r="D159" s="63"/>
      <c r="E159" s="63"/>
      <c r="F159" s="63"/>
      <c r="G159" s="63"/>
      <c r="H159" s="5"/>
    </row>
    <row r="160" spans="1:8" s="6" customFormat="1" ht="23.25">
      <c r="A160" s="36">
        <v>1</v>
      </c>
      <c r="B160" s="16" t="s">
        <v>110</v>
      </c>
      <c r="C160" s="9" t="s">
        <v>13</v>
      </c>
      <c r="D160" s="9">
        <v>10</v>
      </c>
      <c r="E160" s="37"/>
      <c r="F160" s="41">
        <f>D160*E160</f>
        <v>0</v>
      </c>
      <c r="G160" s="40" t="s">
        <v>7</v>
      </c>
      <c r="H160" s="5"/>
    </row>
    <row r="161" spans="1:8" s="6" customFormat="1" ht="42">
      <c r="A161" s="36">
        <v>2</v>
      </c>
      <c r="B161" s="16" t="s">
        <v>74</v>
      </c>
      <c r="C161" s="9" t="s">
        <v>14</v>
      </c>
      <c r="D161" s="9">
        <v>2.5</v>
      </c>
      <c r="E161" s="37"/>
      <c r="F161" s="41">
        <f t="shared" ref="F161:F167" si="10">D161*E161</f>
        <v>0</v>
      </c>
      <c r="G161" s="40" t="s">
        <v>7</v>
      </c>
      <c r="H161" s="5"/>
    </row>
    <row r="162" spans="1:8" s="6" customFormat="1" ht="42">
      <c r="A162" s="36">
        <v>3</v>
      </c>
      <c r="B162" s="16" t="s">
        <v>69</v>
      </c>
      <c r="C162" s="9" t="s">
        <v>14</v>
      </c>
      <c r="D162" s="9">
        <v>1.5</v>
      </c>
      <c r="E162" s="37"/>
      <c r="F162" s="41">
        <f t="shared" si="10"/>
        <v>0</v>
      </c>
      <c r="G162" s="40" t="s">
        <v>67</v>
      </c>
      <c r="H162" s="5"/>
    </row>
    <row r="163" spans="1:8" s="6" customFormat="1" ht="42">
      <c r="A163" s="36">
        <v>4</v>
      </c>
      <c r="B163" s="16" t="s">
        <v>68</v>
      </c>
      <c r="C163" s="9" t="s">
        <v>14</v>
      </c>
      <c r="D163" s="9">
        <v>1.3</v>
      </c>
      <c r="E163" s="37"/>
      <c r="F163" s="41">
        <f t="shared" si="10"/>
        <v>0</v>
      </c>
      <c r="G163" s="40" t="s">
        <v>67</v>
      </c>
      <c r="H163" s="5"/>
    </row>
    <row r="164" spans="1:8" s="6" customFormat="1" ht="42">
      <c r="A164" s="36">
        <v>5</v>
      </c>
      <c r="B164" s="16" t="s">
        <v>66</v>
      </c>
      <c r="C164" s="9" t="s">
        <v>14</v>
      </c>
      <c r="D164" s="9">
        <v>1.5</v>
      </c>
      <c r="E164" s="9"/>
      <c r="F164" s="41">
        <f t="shared" si="10"/>
        <v>0</v>
      </c>
      <c r="G164" s="40" t="s">
        <v>7</v>
      </c>
      <c r="H164" s="5"/>
    </row>
    <row r="165" spans="1:8" s="6" customFormat="1" ht="42">
      <c r="A165" s="36">
        <v>6</v>
      </c>
      <c r="B165" s="16" t="s">
        <v>73</v>
      </c>
      <c r="C165" s="9" t="s">
        <v>13</v>
      </c>
      <c r="D165" s="9">
        <v>3</v>
      </c>
      <c r="E165" s="9"/>
      <c r="F165" s="41">
        <f t="shared" si="10"/>
        <v>0</v>
      </c>
      <c r="G165" s="40" t="s">
        <v>7</v>
      </c>
      <c r="H165" s="5"/>
    </row>
    <row r="166" spans="1:8" s="6" customFormat="1" ht="42">
      <c r="A166" s="36">
        <v>7</v>
      </c>
      <c r="B166" s="16" t="s">
        <v>72</v>
      </c>
      <c r="C166" s="9" t="s">
        <v>12</v>
      </c>
      <c r="D166" s="9">
        <v>7</v>
      </c>
      <c r="E166" s="9"/>
      <c r="F166" s="41">
        <f t="shared" si="10"/>
        <v>0</v>
      </c>
      <c r="G166" s="40" t="s">
        <v>7</v>
      </c>
      <c r="H166" s="5"/>
    </row>
    <row r="167" spans="1:8" s="6" customFormat="1" ht="42">
      <c r="A167" s="36">
        <v>8</v>
      </c>
      <c r="B167" s="16" t="s">
        <v>62</v>
      </c>
      <c r="C167" s="9" t="s">
        <v>10</v>
      </c>
      <c r="D167" s="9">
        <v>8</v>
      </c>
      <c r="E167" s="37"/>
      <c r="F167" s="41">
        <f t="shared" si="10"/>
        <v>0</v>
      </c>
      <c r="G167" s="40" t="s">
        <v>7</v>
      </c>
      <c r="H167" s="5"/>
    </row>
    <row r="168" spans="1:8" s="18" customFormat="1" ht="21">
      <c r="A168" s="68" t="s">
        <v>44</v>
      </c>
      <c r="B168" s="69"/>
      <c r="C168" s="69"/>
      <c r="D168" s="69"/>
      <c r="E168" s="10"/>
      <c r="F168" s="35">
        <f>SUM(F160:F167)</f>
        <v>0</v>
      </c>
      <c r="G168" s="34"/>
      <c r="H168" s="5"/>
    </row>
    <row r="169" spans="1:8" s="6" customFormat="1" ht="18.75">
      <c r="A169" s="62" t="s">
        <v>71</v>
      </c>
      <c r="B169" s="63"/>
      <c r="C169" s="63"/>
      <c r="D169" s="63"/>
      <c r="E169" s="63"/>
      <c r="F169" s="63"/>
      <c r="G169" s="63"/>
      <c r="H169" s="5"/>
    </row>
    <row r="170" spans="1:8" s="6" customFormat="1" ht="42">
      <c r="A170" s="36">
        <v>1</v>
      </c>
      <c r="B170" s="16" t="s">
        <v>70</v>
      </c>
      <c r="C170" s="9" t="s">
        <v>14</v>
      </c>
      <c r="D170" s="9">
        <v>2.5</v>
      </c>
      <c r="E170" s="37"/>
      <c r="F170" s="41">
        <f>D170*E170</f>
        <v>0</v>
      </c>
      <c r="G170" s="40" t="s">
        <v>7</v>
      </c>
      <c r="H170" s="5"/>
    </row>
    <row r="171" spans="1:8" s="6" customFormat="1" ht="42">
      <c r="A171" s="36">
        <v>2</v>
      </c>
      <c r="B171" s="16" t="s">
        <v>69</v>
      </c>
      <c r="C171" s="9" t="s">
        <v>14</v>
      </c>
      <c r="D171" s="9">
        <v>1</v>
      </c>
      <c r="E171" s="37"/>
      <c r="F171" s="41">
        <f t="shared" ref="F171:F178" si="11">D171*E171</f>
        <v>0</v>
      </c>
      <c r="G171" s="40" t="s">
        <v>67</v>
      </c>
      <c r="H171" s="5"/>
    </row>
    <row r="172" spans="1:8" s="6" customFormat="1" ht="42">
      <c r="A172" s="36">
        <v>3</v>
      </c>
      <c r="B172" s="16" t="s">
        <v>111</v>
      </c>
      <c r="C172" s="9" t="s">
        <v>14</v>
      </c>
      <c r="D172" s="9">
        <v>2.5</v>
      </c>
      <c r="E172" s="37"/>
      <c r="F172" s="41">
        <f t="shared" si="11"/>
        <v>0</v>
      </c>
      <c r="G172" s="40" t="s">
        <v>67</v>
      </c>
      <c r="H172" s="5"/>
    </row>
    <row r="173" spans="1:8" s="6" customFormat="1" ht="42">
      <c r="A173" s="36">
        <v>4</v>
      </c>
      <c r="B173" s="16" t="s">
        <v>66</v>
      </c>
      <c r="C173" s="9" t="s">
        <v>14</v>
      </c>
      <c r="D173" s="9">
        <v>1.5</v>
      </c>
      <c r="E173" s="37"/>
      <c r="F173" s="41">
        <f t="shared" si="11"/>
        <v>0</v>
      </c>
      <c r="G173" s="40" t="s">
        <v>7</v>
      </c>
      <c r="H173" s="5"/>
    </row>
    <row r="174" spans="1:8" s="6" customFormat="1" ht="63">
      <c r="A174" s="36">
        <v>5</v>
      </c>
      <c r="B174" s="16" t="s">
        <v>65</v>
      </c>
      <c r="C174" s="9" t="s">
        <v>14</v>
      </c>
      <c r="D174" s="9">
        <v>2.5</v>
      </c>
      <c r="E174" s="37"/>
      <c r="F174" s="41">
        <f t="shared" si="11"/>
        <v>0</v>
      </c>
      <c r="G174" s="40" t="s">
        <v>7</v>
      </c>
      <c r="H174" s="5"/>
    </row>
    <row r="175" spans="1:8" s="6" customFormat="1" ht="63">
      <c r="A175" s="36">
        <v>6</v>
      </c>
      <c r="B175" s="16" t="s">
        <v>64</v>
      </c>
      <c r="C175" s="9" t="s">
        <v>13</v>
      </c>
      <c r="D175" s="9">
        <v>22</v>
      </c>
      <c r="E175" s="37"/>
      <c r="F175" s="41">
        <f t="shared" si="11"/>
        <v>0</v>
      </c>
      <c r="G175" s="40" t="s">
        <v>7</v>
      </c>
      <c r="H175" s="5"/>
    </row>
    <row r="176" spans="1:8" s="6" customFormat="1" ht="63">
      <c r="A176" s="36">
        <v>7</v>
      </c>
      <c r="B176" s="16" t="s">
        <v>63</v>
      </c>
      <c r="C176" s="9" t="s">
        <v>9</v>
      </c>
      <c r="D176" s="9">
        <v>1</v>
      </c>
      <c r="E176" s="37"/>
      <c r="F176" s="41">
        <f t="shared" si="11"/>
        <v>0</v>
      </c>
      <c r="G176" s="40" t="s">
        <v>7</v>
      </c>
      <c r="H176" s="5"/>
    </row>
    <row r="177" spans="1:8" s="6" customFormat="1" ht="42">
      <c r="A177" s="36">
        <v>8</v>
      </c>
      <c r="B177" s="16" t="s">
        <v>62</v>
      </c>
      <c r="C177" s="9" t="s">
        <v>10</v>
      </c>
      <c r="D177" s="9">
        <v>8</v>
      </c>
      <c r="E177" s="37"/>
      <c r="F177" s="41">
        <f t="shared" si="11"/>
        <v>0</v>
      </c>
      <c r="G177" s="40" t="s">
        <v>7</v>
      </c>
      <c r="H177" s="5"/>
    </row>
    <row r="178" spans="1:8" s="18" customFormat="1" ht="42">
      <c r="A178" s="36">
        <v>9</v>
      </c>
      <c r="B178" s="16" t="s">
        <v>61</v>
      </c>
      <c r="C178" s="9" t="s">
        <v>10</v>
      </c>
      <c r="D178" s="9">
        <v>1</v>
      </c>
      <c r="E178" s="37"/>
      <c r="F178" s="41">
        <f t="shared" si="11"/>
        <v>0</v>
      </c>
      <c r="G178" s="40" t="s">
        <v>60</v>
      </c>
      <c r="H178" s="5"/>
    </row>
    <row r="179" spans="1:8" s="18" customFormat="1" ht="21">
      <c r="A179" s="68" t="s">
        <v>59</v>
      </c>
      <c r="B179" s="69"/>
      <c r="C179" s="69"/>
      <c r="D179" s="69"/>
      <c r="E179" s="10"/>
      <c r="F179" s="35">
        <f>SUM(F170:F178)</f>
        <v>0</v>
      </c>
      <c r="G179" s="34"/>
      <c r="H179" s="5"/>
    </row>
    <row r="180" spans="1:8" s="18" customFormat="1" ht="18.75">
      <c r="A180" s="62" t="s">
        <v>58</v>
      </c>
      <c r="B180" s="63"/>
      <c r="C180" s="63"/>
      <c r="D180" s="63"/>
      <c r="E180" s="63"/>
      <c r="F180" s="63"/>
      <c r="G180" s="63"/>
      <c r="H180" s="5"/>
    </row>
    <row r="181" spans="1:8" s="18" customFormat="1" ht="42">
      <c r="A181" s="36">
        <v>1</v>
      </c>
      <c r="B181" s="16" t="s">
        <v>57</v>
      </c>
      <c r="C181" s="38" t="s">
        <v>14</v>
      </c>
      <c r="D181" s="38">
        <v>34</v>
      </c>
      <c r="E181" s="39"/>
      <c r="F181" s="41">
        <f>D181*E181</f>
        <v>0</v>
      </c>
      <c r="G181" s="38" t="s">
        <v>7</v>
      </c>
      <c r="H181" s="5"/>
    </row>
    <row r="182" spans="1:8" s="18" customFormat="1" ht="42">
      <c r="A182" s="36">
        <v>2</v>
      </c>
      <c r="B182" s="16" t="s">
        <v>56</v>
      </c>
      <c r="C182" s="38" t="s">
        <v>14</v>
      </c>
      <c r="D182" s="38">
        <v>1.5</v>
      </c>
      <c r="E182" s="39"/>
      <c r="F182" s="41">
        <f t="shared" ref="F182:F186" si="12">D182*E182</f>
        <v>0</v>
      </c>
      <c r="G182" s="38" t="s">
        <v>7</v>
      </c>
      <c r="H182" s="5"/>
    </row>
    <row r="183" spans="1:8" s="18" customFormat="1" ht="42">
      <c r="A183" s="36">
        <v>3</v>
      </c>
      <c r="B183" s="16" t="s">
        <v>55</v>
      </c>
      <c r="C183" s="38" t="s">
        <v>14</v>
      </c>
      <c r="D183" s="38">
        <v>2.1</v>
      </c>
      <c r="E183" s="39"/>
      <c r="F183" s="41">
        <f t="shared" si="12"/>
        <v>0</v>
      </c>
      <c r="G183" s="38" t="s">
        <v>7</v>
      </c>
      <c r="H183" s="5"/>
    </row>
    <row r="184" spans="1:8" s="18" customFormat="1" ht="42">
      <c r="A184" s="36">
        <v>4</v>
      </c>
      <c r="B184" s="16" t="s">
        <v>54</v>
      </c>
      <c r="C184" s="38" t="s">
        <v>14</v>
      </c>
      <c r="D184" s="38">
        <v>10</v>
      </c>
      <c r="E184" s="39"/>
      <c r="F184" s="41">
        <f t="shared" si="12"/>
        <v>0</v>
      </c>
      <c r="G184" s="38" t="s">
        <v>7</v>
      </c>
      <c r="H184" s="5"/>
    </row>
    <row r="185" spans="1:8" s="18" customFormat="1" ht="42">
      <c r="A185" s="36">
        <v>5</v>
      </c>
      <c r="B185" s="16" t="s">
        <v>53</v>
      </c>
      <c r="C185" s="38" t="s">
        <v>14</v>
      </c>
      <c r="D185" s="38">
        <v>2.35</v>
      </c>
      <c r="E185" s="39"/>
      <c r="F185" s="41">
        <f t="shared" si="12"/>
        <v>0</v>
      </c>
      <c r="G185" s="38" t="s">
        <v>7</v>
      </c>
      <c r="H185" s="5"/>
    </row>
    <row r="186" spans="1:8" s="18" customFormat="1" ht="42">
      <c r="A186" s="36">
        <v>6</v>
      </c>
      <c r="B186" s="16" t="s">
        <v>52</v>
      </c>
      <c r="C186" s="38" t="s">
        <v>51</v>
      </c>
      <c r="D186" s="38">
        <v>2</v>
      </c>
      <c r="E186" s="39"/>
      <c r="F186" s="41">
        <f t="shared" si="12"/>
        <v>0</v>
      </c>
      <c r="G186" s="38" t="s">
        <v>7</v>
      </c>
      <c r="H186" s="5"/>
    </row>
    <row r="187" spans="1:8" s="18" customFormat="1" ht="21">
      <c r="A187" s="61" t="s">
        <v>50</v>
      </c>
      <c r="B187" s="61"/>
      <c r="C187" s="61"/>
      <c r="D187" s="61"/>
      <c r="E187" s="10"/>
      <c r="F187" s="35">
        <f>SUM(F181:F186)</f>
        <v>0</v>
      </c>
      <c r="G187" s="34"/>
      <c r="H187" s="5"/>
    </row>
    <row r="188" spans="1:8" s="6" customFormat="1" ht="18.75">
      <c r="A188" s="62" t="s">
        <v>101</v>
      </c>
      <c r="B188" s="63"/>
      <c r="C188" s="63"/>
      <c r="D188" s="63"/>
      <c r="E188" s="63"/>
      <c r="F188" s="63"/>
      <c r="G188" s="63"/>
      <c r="H188" s="5"/>
    </row>
    <row r="189" spans="1:8" s="6" customFormat="1" ht="23.25">
      <c r="A189" s="36">
        <v>1</v>
      </c>
      <c r="B189" s="16" t="s">
        <v>49</v>
      </c>
      <c r="C189" s="9" t="s">
        <v>14</v>
      </c>
      <c r="D189" s="9">
        <v>13</v>
      </c>
      <c r="E189" s="37"/>
      <c r="F189" s="55">
        <f>D189*E189</f>
        <v>0</v>
      </c>
      <c r="G189" s="9" t="s">
        <v>7</v>
      </c>
      <c r="H189" s="5"/>
    </row>
    <row r="190" spans="1:8" s="6" customFormat="1" ht="23.25">
      <c r="A190" s="36">
        <v>2</v>
      </c>
      <c r="B190" s="16" t="s">
        <v>48</v>
      </c>
      <c r="C190" s="9" t="s">
        <v>14</v>
      </c>
      <c r="D190" s="9">
        <v>1.2</v>
      </c>
      <c r="E190" s="9"/>
      <c r="F190" s="55">
        <f t="shared" ref="F190:F191" si="13">D190*E190</f>
        <v>0</v>
      </c>
      <c r="G190" s="9" t="s">
        <v>7</v>
      </c>
      <c r="H190" s="5"/>
    </row>
    <row r="191" spans="1:8" s="6" customFormat="1" ht="42">
      <c r="A191" s="36">
        <v>3</v>
      </c>
      <c r="B191" s="16" t="s">
        <v>47</v>
      </c>
      <c r="C191" s="9" t="s">
        <v>14</v>
      </c>
      <c r="D191" s="9">
        <v>5.0999999999999996</v>
      </c>
      <c r="E191" s="9"/>
      <c r="F191" s="55">
        <f t="shared" si="13"/>
        <v>0</v>
      </c>
      <c r="G191" s="9" t="s">
        <v>7</v>
      </c>
      <c r="H191" s="5"/>
    </row>
    <row r="192" spans="1:8" s="18" customFormat="1" ht="21">
      <c r="A192" s="61" t="s">
        <v>46</v>
      </c>
      <c r="B192" s="61"/>
      <c r="C192" s="61"/>
      <c r="D192" s="61"/>
      <c r="E192" s="10"/>
      <c r="F192" s="35">
        <f>SUM(F189:F191)</f>
        <v>0</v>
      </c>
      <c r="G192" s="34"/>
      <c r="H192" s="5"/>
    </row>
    <row r="193" spans="1:8" s="21" customFormat="1" ht="19.5" thickBot="1">
      <c r="A193" s="64" t="s">
        <v>39</v>
      </c>
      <c r="B193" s="65"/>
      <c r="C193" s="65"/>
      <c r="D193" s="65"/>
      <c r="E193" s="19"/>
      <c r="F193" s="19">
        <f>F192+F187+F179+F158+F168</f>
        <v>0</v>
      </c>
      <c r="G193" s="19"/>
      <c r="H193" s="5"/>
    </row>
    <row r="194" spans="1:8" s="21" customFormat="1" ht="19.5" thickBot="1">
      <c r="A194" s="66" t="s">
        <v>40</v>
      </c>
      <c r="B194" s="67"/>
      <c r="C194" s="67"/>
      <c r="D194" s="67"/>
      <c r="E194" s="32"/>
      <c r="F194" s="32" t="s">
        <v>171</v>
      </c>
      <c r="G194" s="32"/>
      <c r="H194" s="5"/>
    </row>
    <row r="195" spans="1:8" s="21" customFormat="1" ht="36.75" customHeight="1" thickBot="1">
      <c r="A195" s="80" t="s">
        <v>112</v>
      </c>
      <c r="B195" s="81"/>
      <c r="C195" s="81"/>
      <c r="D195" s="81"/>
      <c r="E195" s="81"/>
      <c r="F195" s="81"/>
      <c r="G195" s="81"/>
      <c r="H195" s="20"/>
    </row>
    <row r="196" spans="1:8" s="21" customFormat="1" ht="23.25" customHeight="1" thickBot="1">
      <c r="A196" s="72" t="s">
        <v>103</v>
      </c>
      <c r="B196" s="73"/>
      <c r="C196" s="73"/>
      <c r="D196" s="73"/>
      <c r="E196" s="73"/>
      <c r="F196" s="73"/>
      <c r="G196" s="73"/>
      <c r="H196" s="20"/>
    </row>
    <row r="197" spans="1:8" s="5" customFormat="1" ht="96.75" customHeight="1">
      <c r="A197" s="43" t="s">
        <v>0</v>
      </c>
      <c r="B197" s="44" t="s">
        <v>6</v>
      </c>
      <c r="C197" s="44" t="s">
        <v>1</v>
      </c>
      <c r="D197" s="44" t="s">
        <v>2</v>
      </c>
      <c r="E197" s="44" t="s">
        <v>4</v>
      </c>
      <c r="F197" s="44" t="s">
        <v>5</v>
      </c>
      <c r="G197" s="44" t="s">
        <v>3</v>
      </c>
      <c r="H197" s="4"/>
    </row>
    <row r="198" spans="1:8" s="5" customFormat="1" ht="32.1" customHeight="1">
      <c r="A198" s="74" t="s">
        <v>113</v>
      </c>
      <c r="B198" s="75"/>
      <c r="C198" s="75"/>
      <c r="D198" s="75"/>
      <c r="E198" s="75"/>
      <c r="F198" s="75"/>
      <c r="G198" s="75"/>
      <c r="H198" s="4"/>
    </row>
    <row r="199" spans="1:8" s="6" customFormat="1" ht="63">
      <c r="A199" s="26">
        <v>1</v>
      </c>
      <c r="B199" s="16" t="s">
        <v>37</v>
      </c>
      <c r="C199" s="9" t="s">
        <v>9</v>
      </c>
      <c r="D199" s="9">
        <v>1</v>
      </c>
      <c r="E199" s="9"/>
      <c r="F199" s="55">
        <f>D199*E199</f>
        <v>0</v>
      </c>
      <c r="G199" s="9" t="s">
        <v>7</v>
      </c>
      <c r="H199" s="5"/>
    </row>
    <row r="200" spans="1:8" s="6" customFormat="1" ht="36" customHeight="1">
      <c r="A200" s="76" t="s">
        <v>8</v>
      </c>
      <c r="B200" s="77"/>
      <c r="C200" s="77"/>
      <c r="D200" s="77"/>
      <c r="E200" s="13"/>
      <c r="F200" s="56">
        <f>SUM(F199)</f>
        <v>0</v>
      </c>
      <c r="G200" s="13"/>
      <c r="H200" s="5"/>
    </row>
    <row r="201" spans="1:8" s="6" customFormat="1" ht="30.6" customHeight="1">
      <c r="A201" s="78" t="s">
        <v>43</v>
      </c>
      <c r="B201" s="79"/>
      <c r="C201" s="79"/>
      <c r="D201" s="79"/>
      <c r="E201" s="79"/>
      <c r="F201" s="79"/>
      <c r="G201" s="79"/>
      <c r="H201" s="5"/>
    </row>
    <row r="202" spans="1:8" s="6" customFormat="1" ht="51" customHeight="1">
      <c r="A202" s="26">
        <v>1</v>
      </c>
      <c r="B202" s="16" t="s">
        <v>42</v>
      </c>
      <c r="C202" s="9" t="s">
        <v>14</v>
      </c>
      <c r="D202" s="9">
        <v>1.256</v>
      </c>
      <c r="E202" s="9"/>
      <c r="F202" s="55">
        <f>D202*E202</f>
        <v>0</v>
      </c>
      <c r="G202" s="9" t="s">
        <v>7</v>
      </c>
      <c r="H202" s="5"/>
    </row>
    <row r="203" spans="1:8" s="6" customFormat="1" ht="63">
      <c r="A203" s="26">
        <v>2</v>
      </c>
      <c r="B203" s="16" t="s">
        <v>25</v>
      </c>
      <c r="C203" s="9" t="s">
        <v>11</v>
      </c>
      <c r="D203" s="9">
        <v>1</v>
      </c>
      <c r="E203" s="9"/>
      <c r="F203" s="55">
        <f t="shared" ref="F203:F216" si="14">D203*E203</f>
        <v>0</v>
      </c>
      <c r="G203" s="9" t="s">
        <v>7</v>
      </c>
      <c r="H203" s="5"/>
    </row>
    <row r="204" spans="1:8" s="6" customFormat="1" ht="23.25">
      <c r="A204" s="26">
        <v>3</v>
      </c>
      <c r="B204" s="16" t="s">
        <v>26</v>
      </c>
      <c r="C204" s="9" t="s">
        <v>12</v>
      </c>
      <c r="D204" s="9">
        <v>72</v>
      </c>
      <c r="E204" s="9"/>
      <c r="F204" s="55">
        <f t="shared" si="14"/>
        <v>0</v>
      </c>
      <c r="G204" s="9" t="s">
        <v>7</v>
      </c>
      <c r="H204" s="5"/>
    </row>
    <row r="205" spans="1:8" s="6" customFormat="1" ht="23.25">
      <c r="A205" s="26">
        <v>4</v>
      </c>
      <c r="B205" s="16" t="s">
        <v>27</v>
      </c>
      <c r="C205" s="9" t="s">
        <v>12</v>
      </c>
      <c r="D205" s="9">
        <v>20</v>
      </c>
      <c r="E205" s="9"/>
      <c r="F205" s="55">
        <f t="shared" si="14"/>
        <v>0</v>
      </c>
      <c r="G205" s="9" t="s">
        <v>7</v>
      </c>
      <c r="H205" s="5"/>
    </row>
    <row r="206" spans="1:8" s="6" customFormat="1" ht="51" customHeight="1">
      <c r="A206" s="26">
        <v>5</v>
      </c>
      <c r="B206" s="16" t="s">
        <v>28</v>
      </c>
      <c r="C206" s="9" t="s">
        <v>9</v>
      </c>
      <c r="D206" s="9">
        <v>1</v>
      </c>
      <c r="E206" s="9"/>
      <c r="F206" s="55">
        <f t="shared" si="14"/>
        <v>0</v>
      </c>
      <c r="G206" s="9" t="s">
        <v>7</v>
      </c>
      <c r="H206" s="5"/>
    </row>
    <row r="207" spans="1:8" s="6" customFormat="1" ht="47.25" customHeight="1">
      <c r="A207" s="26">
        <v>6</v>
      </c>
      <c r="B207" s="16" t="s">
        <v>38</v>
      </c>
      <c r="C207" s="9" t="s">
        <v>10</v>
      </c>
      <c r="D207" s="9">
        <v>8</v>
      </c>
      <c r="E207" s="9"/>
      <c r="F207" s="55">
        <f t="shared" si="14"/>
        <v>0</v>
      </c>
      <c r="G207" s="9" t="s">
        <v>7</v>
      </c>
      <c r="H207" s="5"/>
    </row>
    <row r="208" spans="1:8" s="6" customFormat="1" ht="44.25" customHeight="1">
      <c r="A208" s="26">
        <v>7</v>
      </c>
      <c r="B208" s="16" t="s">
        <v>29</v>
      </c>
      <c r="C208" s="9" t="s">
        <v>10</v>
      </c>
      <c r="D208" s="9">
        <v>1</v>
      </c>
      <c r="E208" s="9"/>
      <c r="F208" s="55">
        <f t="shared" si="14"/>
        <v>0</v>
      </c>
      <c r="G208" s="9" t="s">
        <v>7</v>
      </c>
      <c r="H208" s="5"/>
    </row>
    <row r="209" spans="1:8" s="6" customFormat="1" ht="21">
      <c r="A209" s="26">
        <v>8</v>
      </c>
      <c r="B209" s="16" t="s">
        <v>18</v>
      </c>
      <c r="C209" s="9" t="s">
        <v>10</v>
      </c>
      <c r="D209" s="9">
        <v>1</v>
      </c>
      <c r="E209" s="9"/>
      <c r="F209" s="55">
        <f t="shared" si="14"/>
        <v>0</v>
      </c>
      <c r="G209" s="9" t="s">
        <v>7</v>
      </c>
      <c r="H209" s="5"/>
    </row>
    <row r="210" spans="1:8" s="6" customFormat="1" ht="68.25" customHeight="1">
      <c r="A210" s="26">
        <v>9</v>
      </c>
      <c r="B210" s="16" t="s">
        <v>133</v>
      </c>
      <c r="C210" s="9" t="s">
        <v>14</v>
      </c>
      <c r="D210" s="9">
        <f>0.24*4</f>
        <v>0.96</v>
      </c>
      <c r="E210" s="9"/>
      <c r="F210" s="55">
        <f t="shared" si="14"/>
        <v>0</v>
      </c>
      <c r="G210" s="9" t="s">
        <v>7</v>
      </c>
      <c r="H210" s="5"/>
    </row>
    <row r="211" spans="1:8" s="6" customFormat="1" ht="48" customHeight="1">
      <c r="A211" s="26">
        <v>10</v>
      </c>
      <c r="B211" s="16" t="s">
        <v>134</v>
      </c>
      <c r="C211" s="9" t="s">
        <v>13</v>
      </c>
      <c r="D211" s="9">
        <f>0.8*4</f>
        <v>3.2</v>
      </c>
      <c r="E211" s="9"/>
      <c r="F211" s="55">
        <f t="shared" si="14"/>
        <v>0</v>
      </c>
      <c r="G211" s="9" t="s">
        <v>7</v>
      </c>
      <c r="H211" s="5"/>
    </row>
    <row r="212" spans="1:8" s="6" customFormat="1" ht="48.75" customHeight="1">
      <c r="A212" s="26">
        <v>11</v>
      </c>
      <c r="B212" s="16" t="s">
        <v>135</v>
      </c>
      <c r="C212" s="9" t="s">
        <v>10</v>
      </c>
      <c r="D212" s="9">
        <f>3</f>
        <v>3</v>
      </c>
      <c r="E212" s="9"/>
      <c r="F212" s="55">
        <f t="shared" si="14"/>
        <v>0</v>
      </c>
      <c r="G212" s="9" t="s">
        <v>7</v>
      </c>
      <c r="H212" s="5"/>
    </row>
    <row r="213" spans="1:8" s="6" customFormat="1" ht="66.75" customHeight="1">
      <c r="A213" s="26">
        <v>12</v>
      </c>
      <c r="B213" s="16" t="s">
        <v>136</v>
      </c>
      <c r="C213" s="9" t="s">
        <v>10</v>
      </c>
      <c r="D213" s="9">
        <v>1</v>
      </c>
      <c r="E213" s="9"/>
      <c r="F213" s="55">
        <f t="shared" si="14"/>
        <v>0</v>
      </c>
      <c r="G213" s="9" t="s">
        <v>7</v>
      </c>
      <c r="H213" s="5"/>
    </row>
    <row r="214" spans="1:8" s="6" customFormat="1" ht="63">
      <c r="A214" s="26">
        <v>13</v>
      </c>
      <c r="B214" s="16" t="s">
        <v>137</v>
      </c>
      <c r="C214" s="9" t="s">
        <v>10</v>
      </c>
      <c r="D214" s="9">
        <v>4</v>
      </c>
      <c r="E214" s="9"/>
      <c r="F214" s="55">
        <f t="shared" si="14"/>
        <v>0</v>
      </c>
      <c r="G214" s="9" t="s">
        <v>7</v>
      </c>
      <c r="H214" s="5"/>
    </row>
    <row r="215" spans="1:8" s="6" customFormat="1" ht="42">
      <c r="A215" s="26">
        <v>14</v>
      </c>
      <c r="B215" s="16" t="s">
        <v>45</v>
      </c>
      <c r="C215" s="9" t="s">
        <v>12</v>
      </c>
      <c r="D215" s="9">
        <v>52</v>
      </c>
      <c r="E215" s="9"/>
      <c r="F215" s="55">
        <f t="shared" si="14"/>
        <v>0</v>
      </c>
      <c r="G215" s="9" t="s">
        <v>7</v>
      </c>
      <c r="H215" s="5"/>
    </row>
    <row r="216" spans="1:8" s="6" customFormat="1" ht="63">
      <c r="A216" s="26">
        <v>15</v>
      </c>
      <c r="B216" s="16" t="s">
        <v>41</v>
      </c>
      <c r="C216" s="9" t="s">
        <v>12</v>
      </c>
      <c r="D216" s="9">
        <v>63</v>
      </c>
      <c r="E216" s="9"/>
      <c r="F216" s="55">
        <f t="shared" si="14"/>
        <v>0</v>
      </c>
      <c r="G216" s="9" t="s">
        <v>7</v>
      </c>
      <c r="H216" s="5"/>
    </row>
    <row r="217" spans="1:8" s="6" customFormat="1" ht="60.95" customHeight="1">
      <c r="A217" s="76" t="s">
        <v>44</v>
      </c>
      <c r="B217" s="77"/>
      <c r="C217" s="77"/>
      <c r="D217" s="77"/>
      <c r="E217" s="10"/>
      <c r="F217" s="56">
        <f>SUM(F202:F216)</f>
        <v>0</v>
      </c>
      <c r="G217" s="13"/>
      <c r="H217" s="5"/>
    </row>
    <row r="218" spans="1:8" s="21" customFormat="1" ht="21" customHeight="1" thickBot="1">
      <c r="A218" s="64" t="s">
        <v>39</v>
      </c>
      <c r="B218" s="65"/>
      <c r="C218" s="65"/>
      <c r="D218" s="65"/>
      <c r="E218" s="19"/>
      <c r="F218" s="19">
        <f>F217+F200</f>
        <v>0</v>
      </c>
      <c r="G218" s="19"/>
      <c r="H218" s="20"/>
    </row>
    <row r="219" spans="1:8" s="21" customFormat="1" ht="21" customHeight="1" thickBot="1">
      <c r="A219" s="66" t="s">
        <v>40</v>
      </c>
      <c r="B219" s="67"/>
      <c r="C219" s="67"/>
      <c r="D219" s="67"/>
      <c r="E219" s="32"/>
      <c r="F219" s="32" t="s">
        <v>171</v>
      </c>
      <c r="G219" s="32"/>
      <c r="H219" s="20"/>
    </row>
    <row r="220" spans="1:8" s="18" customFormat="1" ht="24" thickBot="1">
      <c r="A220" s="70" t="s">
        <v>99</v>
      </c>
      <c r="B220" s="71"/>
      <c r="C220" s="71"/>
      <c r="D220" s="71"/>
      <c r="E220" s="71"/>
      <c r="F220" s="71"/>
      <c r="G220" s="71"/>
      <c r="H220" s="17"/>
    </row>
    <row r="221" spans="1:8" s="18" customFormat="1" ht="31.5">
      <c r="A221" s="11" t="s">
        <v>0</v>
      </c>
      <c r="B221" s="12" t="s">
        <v>6</v>
      </c>
      <c r="C221" s="12" t="s">
        <v>1</v>
      </c>
      <c r="D221" s="12" t="s">
        <v>2</v>
      </c>
      <c r="E221" s="12" t="s">
        <v>4</v>
      </c>
      <c r="F221" s="12" t="s">
        <v>5</v>
      </c>
      <c r="G221" s="12" t="s">
        <v>3</v>
      </c>
      <c r="H221" s="17"/>
    </row>
    <row r="222" spans="1:8" s="18" customFormat="1" ht="18.75">
      <c r="A222" s="62" t="s">
        <v>104</v>
      </c>
      <c r="B222" s="63"/>
      <c r="C222" s="63"/>
      <c r="D222" s="63"/>
      <c r="E222" s="63"/>
      <c r="F222" s="63"/>
      <c r="G222" s="63"/>
      <c r="H222" s="17"/>
    </row>
    <row r="223" spans="1:8" s="18" customFormat="1" ht="63">
      <c r="A223" s="36">
        <v>1</v>
      </c>
      <c r="B223" s="16" t="s">
        <v>95</v>
      </c>
      <c r="C223" s="9" t="s">
        <v>9</v>
      </c>
      <c r="D223" s="9">
        <v>1</v>
      </c>
      <c r="E223" s="9"/>
      <c r="F223" s="41">
        <f>D223*E223</f>
        <v>0</v>
      </c>
      <c r="G223" s="42" t="s">
        <v>60</v>
      </c>
      <c r="H223" s="17"/>
    </row>
    <row r="224" spans="1:8" s="18" customFormat="1" ht="23.25">
      <c r="A224" s="36">
        <v>2</v>
      </c>
      <c r="B224" s="16" t="s">
        <v>114</v>
      </c>
      <c r="C224" s="9" t="s">
        <v>14</v>
      </c>
      <c r="D224" s="9">
        <v>3</v>
      </c>
      <c r="E224" s="9"/>
      <c r="F224" s="41">
        <f t="shared" ref="F224:F246" si="15">D224*E224</f>
        <v>0</v>
      </c>
      <c r="G224" s="42" t="s">
        <v>7</v>
      </c>
      <c r="H224" s="17"/>
    </row>
    <row r="225" spans="1:8" s="18" customFormat="1" ht="23.25">
      <c r="A225" s="36">
        <v>3</v>
      </c>
      <c r="B225" s="16" t="s">
        <v>115</v>
      </c>
      <c r="C225" s="9" t="s">
        <v>14</v>
      </c>
      <c r="D225" s="9">
        <v>3</v>
      </c>
      <c r="E225" s="9"/>
      <c r="F225" s="41">
        <f t="shared" si="15"/>
        <v>0</v>
      </c>
      <c r="G225" s="42" t="s">
        <v>7</v>
      </c>
      <c r="H225" s="17"/>
    </row>
    <row r="226" spans="1:8" s="18" customFormat="1" ht="42">
      <c r="A226" s="36">
        <v>4</v>
      </c>
      <c r="B226" s="16" t="s">
        <v>116</v>
      </c>
      <c r="C226" s="9" t="s">
        <v>14</v>
      </c>
      <c r="D226" s="9">
        <v>2</v>
      </c>
      <c r="E226" s="9"/>
      <c r="F226" s="41">
        <f t="shared" si="15"/>
        <v>0</v>
      </c>
      <c r="G226" s="42" t="s">
        <v>7</v>
      </c>
      <c r="H226" s="17"/>
    </row>
    <row r="227" spans="1:8" s="18" customFormat="1" ht="63">
      <c r="A227" s="36">
        <v>5</v>
      </c>
      <c r="B227" s="16" t="s">
        <v>94</v>
      </c>
      <c r="C227" s="9" t="s">
        <v>14</v>
      </c>
      <c r="D227" s="9">
        <v>3</v>
      </c>
      <c r="E227" s="9"/>
      <c r="F227" s="41">
        <f t="shared" si="15"/>
        <v>0</v>
      </c>
      <c r="G227" s="42" t="s">
        <v>7</v>
      </c>
      <c r="H227" s="17"/>
    </row>
    <row r="228" spans="1:8" s="18" customFormat="1" ht="42">
      <c r="A228" s="36">
        <v>6</v>
      </c>
      <c r="B228" s="16" t="s">
        <v>117</v>
      </c>
      <c r="C228" s="9" t="s">
        <v>14</v>
      </c>
      <c r="D228" s="9">
        <v>1.2</v>
      </c>
      <c r="E228" s="9"/>
      <c r="F228" s="41">
        <f t="shared" si="15"/>
        <v>0</v>
      </c>
      <c r="G228" s="42" t="s">
        <v>7</v>
      </c>
      <c r="H228" s="17"/>
    </row>
    <row r="229" spans="1:8" s="18" customFormat="1" ht="105">
      <c r="A229" s="36">
        <v>7</v>
      </c>
      <c r="B229" s="8" t="s">
        <v>105</v>
      </c>
      <c r="C229" s="9" t="s">
        <v>12</v>
      </c>
      <c r="D229" s="9">
        <v>35</v>
      </c>
      <c r="E229" s="9"/>
      <c r="F229" s="41">
        <f t="shared" si="15"/>
        <v>0</v>
      </c>
      <c r="G229" s="40" t="s">
        <v>7</v>
      </c>
      <c r="H229" s="17"/>
    </row>
    <row r="230" spans="1:8" s="18" customFormat="1" ht="63">
      <c r="A230" s="36">
        <v>8</v>
      </c>
      <c r="B230" s="8" t="s">
        <v>118</v>
      </c>
      <c r="C230" s="9" t="s">
        <v>12</v>
      </c>
      <c r="D230" s="9">
        <v>35</v>
      </c>
      <c r="E230" s="9"/>
      <c r="F230" s="41">
        <f t="shared" si="15"/>
        <v>0</v>
      </c>
      <c r="G230" s="40" t="s">
        <v>7</v>
      </c>
      <c r="H230" s="17"/>
    </row>
    <row r="231" spans="1:8" s="18" customFormat="1" ht="84">
      <c r="A231" s="36">
        <v>9</v>
      </c>
      <c r="B231" s="16" t="s">
        <v>91</v>
      </c>
      <c r="C231" s="9" t="s">
        <v>10</v>
      </c>
      <c r="D231" s="9">
        <v>6</v>
      </c>
      <c r="E231" s="9"/>
      <c r="F231" s="41">
        <f t="shared" si="15"/>
        <v>0</v>
      </c>
      <c r="G231" s="40" t="s">
        <v>7</v>
      </c>
      <c r="H231" s="17"/>
    </row>
    <row r="232" spans="1:8" s="18" customFormat="1" ht="63">
      <c r="A232" s="36">
        <v>10</v>
      </c>
      <c r="B232" s="16" t="s">
        <v>90</v>
      </c>
      <c r="C232" s="9" t="s">
        <v>10</v>
      </c>
      <c r="D232" s="9">
        <v>1</v>
      </c>
      <c r="E232" s="9"/>
      <c r="F232" s="41">
        <f t="shared" si="15"/>
        <v>0</v>
      </c>
      <c r="G232" s="40" t="s">
        <v>7</v>
      </c>
      <c r="H232" s="17"/>
    </row>
    <row r="233" spans="1:8" s="18" customFormat="1" ht="42">
      <c r="A233" s="36">
        <v>11</v>
      </c>
      <c r="B233" s="16" t="s">
        <v>100</v>
      </c>
      <c r="C233" s="9" t="s">
        <v>10</v>
      </c>
      <c r="D233" s="9">
        <v>2</v>
      </c>
      <c r="E233" s="9"/>
      <c r="F233" s="41">
        <f t="shared" si="15"/>
        <v>0</v>
      </c>
      <c r="G233" s="40" t="s">
        <v>7</v>
      </c>
      <c r="H233" s="17"/>
    </row>
    <row r="234" spans="1:8" s="18" customFormat="1" ht="63">
      <c r="A234" s="36">
        <v>12</v>
      </c>
      <c r="B234" s="16" t="s">
        <v>89</v>
      </c>
      <c r="C234" s="9" t="s">
        <v>10</v>
      </c>
      <c r="D234" s="9">
        <v>2</v>
      </c>
      <c r="E234" s="9"/>
      <c r="F234" s="41">
        <f t="shared" si="15"/>
        <v>0</v>
      </c>
      <c r="G234" s="40" t="s">
        <v>7</v>
      </c>
      <c r="H234" s="17"/>
    </row>
    <row r="235" spans="1:8" s="18" customFormat="1" ht="42">
      <c r="A235" s="36">
        <v>13</v>
      </c>
      <c r="B235" s="16" t="s">
        <v>88</v>
      </c>
      <c r="C235" s="9" t="s">
        <v>10</v>
      </c>
      <c r="D235" s="9">
        <v>7</v>
      </c>
      <c r="E235" s="37"/>
      <c r="F235" s="41">
        <f t="shared" si="15"/>
        <v>0</v>
      </c>
      <c r="G235" s="40" t="s">
        <v>7</v>
      </c>
      <c r="H235" s="17"/>
    </row>
    <row r="236" spans="1:8" s="18" customFormat="1" ht="63">
      <c r="A236" s="36">
        <v>14</v>
      </c>
      <c r="B236" s="16" t="s">
        <v>87</v>
      </c>
      <c r="C236" s="9" t="s">
        <v>13</v>
      </c>
      <c r="D236" s="9">
        <v>25</v>
      </c>
      <c r="E236" s="9"/>
      <c r="F236" s="41">
        <f t="shared" si="15"/>
        <v>0</v>
      </c>
      <c r="G236" s="40" t="s">
        <v>7</v>
      </c>
      <c r="H236" s="17"/>
    </row>
    <row r="237" spans="1:8" s="18" customFormat="1" ht="42">
      <c r="A237" s="36">
        <v>15</v>
      </c>
      <c r="B237" s="16" t="s">
        <v>86</v>
      </c>
      <c r="C237" s="9" t="s">
        <v>13</v>
      </c>
      <c r="D237" s="9">
        <v>75</v>
      </c>
      <c r="E237" s="9"/>
      <c r="F237" s="41">
        <f t="shared" si="15"/>
        <v>0</v>
      </c>
      <c r="G237" s="40" t="s">
        <v>7</v>
      </c>
      <c r="H237" s="17"/>
    </row>
    <row r="238" spans="1:8" s="18" customFormat="1" ht="42">
      <c r="A238" s="36">
        <v>16</v>
      </c>
      <c r="B238" s="16" t="s">
        <v>85</v>
      </c>
      <c r="C238" s="9" t="s">
        <v>13</v>
      </c>
      <c r="D238" s="9">
        <v>25</v>
      </c>
      <c r="E238" s="9"/>
      <c r="F238" s="41">
        <f t="shared" si="15"/>
        <v>0</v>
      </c>
      <c r="G238" s="40" t="s">
        <v>7</v>
      </c>
      <c r="H238" s="17"/>
    </row>
    <row r="239" spans="1:8" s="18" customFormat="1" ht="63">
      <c r="A239" s="36">
        <v>17</v>
      </c>
      <c r="B239" s="16" t="s">
        <v>84</v>
      </c>
      <c r="C239" s="9" t="s">
        <v>13</v>
      </c>
      <c r="D239" s="9">
        <v>100</v>
      </c>
      <c r="E239" s="9"/>
      <c r="F239" s="41">
        <f t="shared" si="15"/>
        <v>0</v>
      </c>
      <c r="G239" s="40" t="s">
        <v>7</v>
      </c>
      <c r="H239" s="17"/>
    </row>
    <row r="240" spans="1:8" s="18" customFormat="1" ht="42">
      <c r="A240" s="36">
        <v>18</v>
      </c>
      <c r="B240" s="16" t="s">
        <v>82</v>
      </c>
      <c r="C240" s="9" t="s">
        <v>12</v>
      </c>
      <c r="D240" s="9">
        <v>8</v>
      </c>
      <c r="E240" s="9"/>
      <c r="F240" s="41">
        <f t="shared" si="15"/>
        <v>0</v>
      </c>
      <c r="G240" s="40" t="s">
        <v>7</v>
      </c>
      <c r="H240" s="17"/>
    </row>
    <row r="241" spans="1:8" s="18" customFormat="1" ht="42">
      <c r="A241" s="36">
        <v>19</v>
      </c>
      <c r="B241" s="16" t="s">
        <v>81</v>
      </c>
      <c r="C241" s="9" t="s">
        <v>13</v>
      </c>
      <c r="D241" s="9">
        <v>7</v>
      </c>
      <c r="E241" s="9"/>
      <c r="F241" s="41">
        <f t="shared" si="15"/>
        <v>0</v>
      </c>
      <c r="G241" s="40" t="s">
        <v>7</v>
      </c>
      <c r="H241" s="17"/>
    </row>
    <row r="242" spans="1:8" s="18" customFormat="1" ht="42">
      <c r="A242" s="36">
        <v>20</v>
      </c>
      <c r="B242" s="16" t="s">
        <v>79</v>
      </c>
      <c r="C242" s="9" t="s">
        <v>13</v>
      </c>
      <c r="D242" s="9">
        <v>35</v>
      </c>
      <c r="E242" s="9"/>
      <c r="F242" s="41">
        <f t="shared" si="15"/>
        <v>0</v>
      </c>
      <c r="G242" s="40" t="s">
        <v>7</v>
      </c>
      <c r="H242" s="17"/>
    </row>
    <row r="243" spans="1:8" s="18" customFormat="1" ht="84">
      <c r="A243" s="36">
        <v>21</v>
      </c>
      <c r="B243" s="16" t="s">
        <v>119</v>
      </c>
      <c r="C243" s="9" t="s">
        <v>10</v>
      </c>
      <c r="D243" s="9">
        <v>1</v>
      </c>
      <c r="E243" s="9"/>
      <c r="F243" s="41">
        <f t="shared" si="15"/>
        <v>0</v>
      </c>
      <c r="G243" s="40" t="s">
        <v>7</v>
      </c>
      <c r="H243" s="17"/>
    </row>
    <row r="244" spans="1:8" s="18" customFormat="1" ht="63">
      <c r="A244" s="36">
        <v>22</v>
      </c>
      <c r="B244" s="16" t="s">
        <v>120</v>
      </c>
      <c r="C244" s="9" t="s">
        <v>10</v>
      </c>
      <c r="D244" s="9">
        <v>6</v>
      </c>
      <c r="E244" s="9"/>
      <c r="F244" s="41">
        <f t="shared" si="15"/>
        <v>0</v>
      </c>
      <c r="G244" s="40" t="s">
        <v>7</v>
      </c>
      <c r="H244" s="17"/>
    </row>
    <row r="245" spans="1:8" s="18" customFormat="1" ht="63">
      <c r="A245" s="36">
        <v>23</v>
      </c>
      <c r="B245" s="16" t="s">
        <v>121</v>
      </c>
      <c r="C245" s="9" t="s">
        <v>10</v>
      </c>
      <c r="D245" s="9">
        <v>7</v>
      </c>
      <c r="E245" s="9"/>
      <c r="F245" s="41">
        <f t="shared" si="15"/>
        <v>0</v>
      </c>
      <c r="G245" s="40" t="s">
        <v>7</v>
      </c>
      <c r="H245" s="17"/>
    </row>
    <row r="246" spans="1:8" s="18" customFormat="1" ht="42">
      <c r="A246" s="36">
        <v>24</v>
      </c>
      <c r="B246" s="16" t="s">
        <v>77</v>
      </c>
      <c r="C246" s="9" t="s">
        <v>14</v>
      </c>
      <c r="D246" s="9">
        <v>2.5</v>
      </c>
      <c r="E246" s="9"/>
      <c r="F246" s="41">
        <f t="shared" si="15"/>
        <v>0</v>
      </c>
      <c r="G246" s="42" t="s">
        <v>7</v>
      </c>
      <c r="H246" s="17"/>
    </row>
    <row r="247" spans="1:8" s="18" customFormat="1" ht="21">
      <c r="A247" s="68" t="s">
        <v>8</v>
      </c>
      <c r="B247" s="69"/>
      <c r="C247" s="69"/>
      <c r="D247" s="69"/>
      <c r="E247" s="10"/>
      <c r="F247" s="35">
        <f>SUM(F223:F246)</f>
        <v>0</v>
      </c>
      <c r="G247" s="34"/>
      <c r="H247" s="17"/>
    </row>
    <row r="248" spans="1:8" s="18" customFormat="1" ht="18.75">
      <c r="A248" s="62" t="s">
        <v>76</v>
      </c>
      <c r="B248" s="63"/>
      <c r="C248" s="63"/>
      <c r="D248" s="63"/>
      <c r="E248" s="63"/>
      <c r="F248" s="63"/>
      <c r="G248" s="63"/>
      <c r="H248" s="17"/>
    </row>
    <row r="249" spans="1:8" s="18" customFormat="1" ht="23.25">
      <c r="A249" s="36">
        <v>1</v>
      </c>
      <c r="B249" s="16" t="s">
        <v>110</v>
      </c>
      <c r="C249" s="9" t="s">
        <v>13</v>
      </c>
      <c r="D249" s="9">
        <v>10</v>
      </c>
      <c r="E249" s="37"/>
      <c r="F249" s="41">
        <f>D249*E249</f>
        <v>0</v>
      </c>
      <c r="G249" s="40" t="s">
        <v>7</v>
      </c>
      <c r="H249" s="17"/>
    </row>
    <row r="250" spans="1:8" s="18" customFormat="1" ht="42">
      <c r="A250" s="36">
        <v>2</v>
      </c>
      <c r="B250" s="16" t="s">
        <v>74</v>
      </c>
      <c r="C250" s="9" t="s">
        <v>14</v>
      </c>
      <c r="D250" s="9">
        <v>2.5</v>
      </c>
      <c r="E250" s="37"/>
      <c r="F250" s="41">
        <f t="shared" ref="F250:F256" si="16">D250*E250</f>
        <v>0</v>
      </c>
      <c r="G250" s="40" t="s">
        <v>7</v>
      </c>
      <c r="H250" s="17"/>
    </row>
    <row r="251" spans="1:8" s="18" customFormat="1" ht="42">
      <c r="A251" s="36">
        <v>3</v>
      </c>
      <c r="B251" s="16" t="s">
        <v>69</v>
      </c>
      <c r="C251" s="9" t="s">
        <v>14</v>
      </c>
      <c r="D251" s="9">
        <v>1.5</v>
      </c>
      <c r="E251" s="37"/>
      <c r="F251" s="41">
        <f t="shared" si="16"/>
        <v>0</v>
      </c>
      <c r="G251" s="40" t="s">
        <v>67</v>
      </c>
      <c r="H251" s="17"/>
    </row>
    <row r="252" spans="1:8" s="18" customFormat="1" ht="42">
      <c r="A252" s="36">
        <v>4</v>
      </c>
      <c r="B252" s="16" t="s">
        <v>68</v>
      </c>
      <c r="C252" s="9" t="s">
        <v>14</v>
      </c>
      <c r="D252" s="9">
        <v>1.3</v>
      </c>
      <c r="E252" s="37"/>
      <c r="F252" s="41">
        <f t="shared" si="16"/>
        <v>0</v>
      </c>
      <c r="G252" s="40" t="s">
        <v>67</v>
      </c>
      <c r="H252" s="17"/>
    </row>
    <row r="253" spans="1:8" s="18" customFormat="1" ht="42">
      <c r="A253" s="36">
        <v>5</v>
      </c>
      <c r="B253" s="16" t="s">
        <v>66</v>
      </c>
      <c r="C253" s="9" t="s">
        <v>14</v>
      </c>
      <c r="D253" s="9">
        <v>1.5</v>
      </c>
      <c r="E253" s="9"/>
      <c r="F253" s="41">
        <f t="shared" si="16"/>
        <v>0</v>
      </c>
      <c r="G253" s="40" t="s">
        <v>7</v>
      </c>
      <c r="H253" s="17"/>
    </row>
    <row r="254" spans="1:8" s="18" customFormat="1" ht="42">
      <c r="A254" s="36">
        <v>6</v>
      </c>
      <c r="B254" s="16" t="s">
        <v>73</v>
      </c>
      <c r="C254" s="9" t="s">
        <v>13</v>
      </c>
      <c r="D254" s="9">
        <v>3</v>
      </c>
      <c r="E254" s="9"/>
      <c r="F254" s="41">
        <f t="shared" si="16"/>
        <v>0</v>
      </c>
      <c r="G254" s="40" t="s">
        <v>7</v>
      </c>
      <c r="H254" s="17"/>
    </row>
    <row r="255" spans="1:8" s="18" customFormat="1" ht="42">
      <c r="A255" s="36">
        <v>7</v>
      </c>
      <c r="B255" s="16" t="s">
        <v>72</v>
      </c>
      <c r="C255" s="9" t="s">
        <v>12</v>
      </c>
      <c r="D255" s="9">
        <v>7</v>
      </c>
      <c r="E255" s="9"/>
      <c r="F255" s="41">
        <f t="shared" si="16"/>
        <v>0</v>
      </c>
      <c r="G255" s="40" t="s">
        <v>7</v>
      </c>
      <c r="H255" s="17"/>
    </row>
    <row r="256" spans="1:8" s="18" customFormat="1" ht="42">
      <c r="A256" s="36">
        <v>8</v>
      </c>
      <c r="B256" s="16" t="s">
        <v>62</v>
      </c>
      <c r="C256" s="9" t="s">
        <v>10</v>
      </c>
      <c r="D256" s="9">
        <v>8</v>
      </c>
      <c r="E256" s="37"/>
      <c r="F256" s="41">
        <f t="shared" si="16"/>
        <v>0</v>
      </c>
      <c r="G256" s="40" t="s">
        <v>7</v>
      </c>
      <c r="H256" s="17"/>
    </row>
    <row r="257" spans="1:8" s="18" customFormat="1" ht="21">
      <c r="A257" s="68" t="s">
        <v>44</v>
      </c>
      <c r="B257" s="69"/>
      <c r="C257" s="69"/>
      <c r="D257" s="69"/>
      <c r="E257" s="10"/>
      <c r="F257" s="35">
        <f>SUM(F249:F256)</f>
        <v>0</v>
      </c>
      <c r="G257" s="34"/>
      <c r="H257" s="17"/>
    </row>
    <row r="258" spans="1:8" s="18" customFormat="1" ht="18.75">
      <c r="A258" s="62" t="s">
        <v>71</v>
      </c>
      <c r="B258" s="63"/>
      <c r="C258" s="63"/>
      <c r="D258" s="63"/>
      <c r="E258" s="63"/>
      <c r="F258" s="63"/>
      <c r="G258" s="63"/>
      <c r="H258" s="17"/>
    </row>
    <row r="259" spans="1:8" s="18" customFormat="1" ht="42">
      <c r="A259" s="36">
        <v>1</v>
      </c>
      <c r="B259" s="16" t="s">
        <v>70</v>
      </c>
      <c r="C259" s="9" t="s">
        <v>14</v>
      </c>
      <c r="D259" s="9">
        <v>2.5</v>
      </c>
      <c r="E259" s="37"/>
      <c r="F259" s="41">
        <f>D259*E259</f>
        <v>0</v>
      </c>
      <c r="G259" s="40" t="s">
        <v>7</v>
      </c>
      <c r="H259" s="17"/>
    </row>
    <row r="260" spans="1:8" s="18" customFormat="1" ht="42">
      <c r="A260" s="36">
        <v>2</v>
      </c>
      <c r="B260" s="16" t="s">
        <v>69</v>
      </c>
      <c r="C260" s="9" t="s">
        <v>14</v>
      </c>
      <c r="D260" s="9">
        <v>1</v>
      </c>
      <c r="E260" s="37"/>
      <c r="F260" s="41">
        <f t="shared" ref="F260:F267" si="17">D260*E260</f>
        <v>0</v>
      </c>
      <c r="G260" s="40" t="s">
        <v>67</v>
      </c>
      <c r="H260" s="17"/>
    </row>
    <row r="261" spans="1:8" s="18" customFormat="1" ht="42">
      <c r="A261" s="36">
        <v>3</v>
      </c>
      <c r="B261" s="16" t="s">
        <v>68</v>
      </c>
      <c r="C261" s="9" t="s">
        <v>14</v>
      </c>
      <c r="D261" s="9">
        <v>2.5</v>
      </c>
      <c r="E261" s="37"/>
      <c r="F261" s="41">
        <f t="shared" si="17"/>
        <v>0</v>
      </c>
      <c r="G261" s="40" t="s">
        <v>67</v>
      </c>
      <c r="H261" s="17"/>
    </row>
    <row r="262" spans="1:8" s="18" customFormat="1" ht="42">
      <c r="A262" s="36">
        <v>4</v>
      </c>
      <c r="B262" s="16" t="s">
        <v>66</v>
      </c>
      <c r="C262" s="9" t="s">
        <v>14</v>
      </c>
      <c r="D262" s="9">
        <v>1.5</v>
      </c>
      <c r="E262" s="37"/>
      <c r="F262" s="41">
        <f t="shared" si="17"/>
        <v>0</v>
      </c>
      <c r="G262" s="40" t="s">
        <v>7</v>
      </c>
      <c r="H262" s="17"/>
    </row>
    <row r="263" spans="1:8" s="18" customFormat="1" ht="63">
      <c r="A263" s="36">
        <v>5</v>
      </c>
      <c r="B263" s="16" t="s">
        <v>65</v>
      </c>
      <c r="C263" s="9" t="s">
        <v>14</v>
      </c>
      <c r="D263" s="9">
        <v>2.5</v>
      </c>
      <c r="E263" s="37"/>
      <c r="F263" s="41">
        <f t="shared" si="17"/>
        <v>0</v>
      </c>
      <c r="G263" s="40" t="s">
        <v>7</v>
      </c>
      <c r="H263" s="17"/>
    </row>
    <row r="264" spans="1:8" s="18" customFormat="1" ht="63">
      <c r="A264" s="36">
        <v>6</v>
      </c>
      <c r="B264" s="16" t="s">
        <v>64</v>
      </c>
      <c r="C264" s="9" t="s">
        <v>13</v>
      </c>
      <c r="D264" s="9">
        <v>22</v>
      </c>
      <c r="E264" s="37"/>
      <c r="F264" s="41">
        <f t="shared" si="17"/>
        <v>0</v>
      </c>
      <c r="G264" s="40" t="s">
        <v>7</v>
      </c>
      <c r="H264" s="17"/>
    </row>
    <row r="265" spans="1:8" s="18" customFormat="1" ht="63">
      <c r="A265" s="36">
        <v>7</v>
      </c>
      <c r="B265" s="16" t="s">
        <v>63</v>
      </c>
      <c r="C265" s="9" t="s">
        <v>9</v>
      </c>
      <c r="D265" s="9">
        <v>1</v>
      </c>
      <c r="E265" s="37"/>
      <c r="F265" s="41">
        <f t="shared" si="17"/>
        <v>0</v>
      </c>
      <c r="G265" s="40" t="s">
        <v>7</v>
      </c>
      <c r="H265" s="17"/>
    </row>
    <row r="266" spans="1:8" s="18" customFormat="1" ht="42">
      <c r="A266" s="36">
        <v>8</v>
      </c>
      <c r="B266" s="16" t="s">
        <v>62</v>
      </c>
      <c r="C266" s="9" t="s">
        <v>10</v>
      </c>
      <c r="D266" s="9">
        <v>8</v>
      </c>
      <c r="E266" s="37"/>
      <c r="F266" s="41">
        <f t="shared" si="17"/>
        <v>0</v>
      </c>
      <c r="G266" s="40" t="s">
        <v>7</v>
      </c>
      <c r="H266" s="17"/>
    </row>
    <row r="267" spans="1:8" s="18" customFormat="1" ht="42">
      <c r="A267" s="36">
        <v>9</v>
      </c>
      <c r="B267" s="16" t="s">
        <v>61</v>
      </c>
      <c r="C267" s="9" t="s">
        <v>10</v>
      </c>
      <c r="D267" s="9">
        <v>1</v>
      </c>
      <c r="E267" s="37"/>
      <c r="F267" s="41">
        <f t="shared" si="17"/>
        <v>0</v>
      </c>
      <c r="G267" s="40" t="s">
        <v>60</v>
      </c>
      <c r="H267" s="17"/>
    </row>
    <row r="268" spans="1:8" s="18" customFormat="1" ht="21">
      <c r="A268" s="68" t="s">
        <v>59</v>
      </c>
      <c r="B268" s="69"/>
      <c r="C268" s="69"/>
      <c r="D268" s="69"/>
      <c r="E268" s="10"/>
      <c r="F268" s="35">
        <f>SUM(F259:F267)</f>
        <v>0</v>
      </c>
      <c r="G268" s="34"/>
      <c r="H268" s="17"/>
    </row>
    <row r="269" spans="1:8" s="18" customFormat="1" ht="18.75">
      <c r="A269" s="62" t="s">
        <v>58</v>
      </c>
      <c r="B269" s="63"/>
      <c r="C269" s="63"/>
      <c r="D269" s="63"/>
      <c r="E269" s="63"/>
      <c r="F269" s="63"/>
      <c r="G269" s="63"/>
      <c r="H269" s="17"/>
    </row>
    <row r="270" spans="1:8" s="18" customFormat="1" ht="42">
      <c r="A270" s="36">
        <v>1</v>
      </c>
      <c r="B270" s="16" t="s">
        <v>57</v>
      </c>
      <c r="C270" s="38" t="s">
        <v>14</v>
      </c>
      <c r="D270" s="38">
        <v>34</v>
      </c>
      <c r="E270" s="39"/>
      <c r="F270" s="41">
        <f>D270*E270</f>
        <v>0</v>
      </c>
      <c r="G270" s="38" t="s">
        <v>7</v>
      </c>
      <c r="H270" s="17"/>
    </row>
    <row r="271" spans="1:8" s="18" customFormat="1" ht="42">
      <c r="A271" s="36">
        <v>2</v>
      </c>
      <c r="B271" s="16" t="s">
        <v>56</v>
      </c>
      <c r="C271" s="38" t="s">
        <v>14</v>
      </c>
      <c r="D271" s="38">
        <v>1.5</v>
      </c>
      <c r="E271" s="39"/>
      <c r="F271" s="41">
        <f t="shared" ref="F271:F275" si="18">D271*E271</f>
        <v>0</v>
      </c>
      <c r="G271" s="38" t="s">
        <v>7</v>
      </c>
      <c r="H271" s="17"/>
    </row>
    <row r="272" spans="1:8" s="18" customFormat="1" ht="42">
      <c r="A272" s="36">
        <v>3</v>
      </c>
      <c r="B272" s="16" t="s">
        <v>55</v>
      </c>
      <c r="C272" s="38" t="s">
        <v>14</v>
      </c>
      <c r="D272" s="38">
        <v>2.1</v>
      </c>
      <c r="E272" s="39"/>
      <c r="F272" s="41">
        <f t="shared" si="18"/>
        <v>0</v>
      </c>
      <c r="G272" s="38" t="s">
        <v>7</v>
      </c>
      <c r="H272" s="17"/>
    </row>
    <row r="273" spans="1:8" s="18" customFormat="1" ht="42">
      <c r="A273" s="36">
        <v>4</v>
      </c>
      <c r="B273" s="16" t="s">
        <v>54</v>
      </c>
      <c r="C273" s="38" t="s">
        <v>14</v>
      </c>
      <c r="D273" s="38">
        <v>10</v>
      </c>
      <c r="E273" s="39"/>
      <c r="F273" s="41">
        <f t="shared" si="18"/>
        <v>0</v>
      </c>
      <c r="G273" s="38" t="s">
        <v>7</v>
      </c>
      <c r="H273" s="17"/>
    </row>
    <row r="274" spans="1:8" s="18" customFormat="1" ht="42">
      <c r="A274" s="36">
        <v>5</v>
      </c>
      <c r="B274" s="16" t="s">
        <v>53</v>
      </c>
      <c r="C274" s="38" t="s">
        <v>14</v>
      </c>
      <c r="D274" s="38">
        <v>2.35</v>
      </c>
      <c r="E274" s="39"/>
      <c r="F274" s="41">
        <f t="shared" si="18"/>
        <v>0</v>
      </c>
      <c r="G274" s="38" t="s">
        <v>7</v>
      </c>
      <c r="H274" s="17"/>
    </row>
    <row r="275" spans="1:8" s="18" customFormat="1" ht="42">
      <c r="A275" s="36">
        <v>6</v>
      </c>
      <c r="B275" s="16" t="s">
        <v>52</v>
      </c>
      <c r="C275" s="38" t="s">
        <v>51</v>
      </c>
      <c r="D275" s="38">
        <v>2</v>
      </c>
      <c r="E275" s="39"/>
      <c r="F275" s="41">
        <f t="shared" si="18"/>
        <v>0</v>
      </c>
      <c r="G275" s="38" t="s">
        <v>7</v>
      </c>
      <c r="H275" s="17"/>
    </row>
    <row r="276" spans="1:8" s="18" customFormat="1" ht="21">
      <c r="A276" s="61" t="s">
        <v>50</v>
      </c>
      <c r="B276" s="61"/>
      <c r="C276" s="61"/>
      <c r="D276" s="61"/>
      <c r="E276" s="10"/>
      <c r="F276" s="35">
        <f>SUM(F270:F275)</f>
        <v>0</v>
      </c>
      <c r="G276" s="34"/>
      <c r="H276" s="17"/>
    </row>
    <row r="277" spans="1:8" s="18" customFormat="1" ht="18.75">
      <c r="A277" s="62" t="s">
        <v>122</v>
      </c>
      <c r="B277" s="63"/>
      <c r="C277" s="63"/>
      <c r="D277" s="63"/>
      <c r="E277" s="63"/>
      <c r="F277" s="63"/>
      <c r="G277" s="63"/>
      <c r="H277" s="17"/>
    </row>
    <row r="278" spans="1:8" s="18" customFormat="1" ht="23.25">
      <c r="A278" s="36">
        <v>1</v>
      </c>
      <c r="B278" s="16" t="s">
        <v>49</v>
      </c>
      <c r="C278" s="9" t="s">
        <v>14</v>
      </c>
      <c r="D278" s="9">
        <v>13</v>
      </c>
      <c r="E278" s="37"/>
      <c r="F278" s="55">
        <f>D278*E278</f>
        <v>0</v>
      </c>
      <c r="G278" s="9" t="s">
        <v>7</v>
      </c>
      <c r="H278" s="17"/>
    </row>
    <row r="279" spans="1:8" s="18" customFormat="1" ht="23.25">
      <c r="A279" s="36">
        <v>2</v>
      </c>
      <c r="B279" s="16" t="s">
        <v>48</v>
      </c>
      <c r="C279" s="9" t="s">
        <v>14</v>
      </c>
      <c r="D279" s="9">
        <v>1.2</v>
      </c>
      <c r="E279" s="9"/>
      <c r="F279" s="55">
        <f t="shared" ref="F279:F280" si="19">D279*E279</f>
        <v>0</v>
      </c>
      <c r="G279" s="9" t="s">
        <v>7</v>
      </c>
      <c r="H279" s="17"/>
    </row>
    <row r="280" spans="1:8" s="18" customFormat="1" ht="42">
      <c r="A280" s="36">
        <v>3</v>
      </c>
      <c r="B280" s="16" t="s">
        <v>47</v>
      </c>
      <c r="C280" s="9" t="s">
        <v>14</v>
      </c>
      <c r="D280" s="9">
        <v>5.0999999999999996</v>
      </c>
      <c r="E280" s="9"/>
      <c r="F280" s="55">
        <f t="shared" si="19"/>
        <v>0</v>
      </c>
      <c r="G280" s="9" t="s">
        <v>7</v>
      </c>
      <c r="H280" s="17"/>
    </row>
    <row r="281" spans="1:8" s="18" customFormat="1" ht="21">
      <c r="A281" s="61" t="s">
        <v>46</v>
      </c>
      <c r="B281" s="61"/>
      <c r="C281" s="61"/>
      <c r="D281" s="61"/>
      <c r="E281" s="10"/>
      <c r="F281" s="35">
        <f>SUM(F278:F280)</f>
        <v>0</v>
      </c>
      <c r="G281" s="34"/>
      <c r="H281" s="17"/>
    </row>
    <row r="282" spans="1:8" s="18" customFormat="1" ht="16.5" thickBot="1">
      <c r="A282" s="64" t="s">
        <v>39</v>
      </c>
      <c r="B282" s="65"/>
      <c r="C282" s="65"/>
      <c r="D282" s="65"/>
      <c r="E282" s="19"/>
      <c r="F282" s="19">
        <f>F281+F268+F276+F257+F247</f>
        <v>0</v>
      </c>
      <c r="G282" s="19"/>
      <c r="H282" s="17"/>
    </row>
    <row r="283" spans="1:8" s="18" customFormat="1" ht="16.5" thickBot="1">
      <c r="A283" s="66" t="s">
        <v>40</v>
      </c>
      <c r="B283" s="67"/>
      <c r="C283" s="67"/>
      <c r="D283" s="67"/>
      <c r="E283" s="32"/>
      <c r="F283" s="32" t="s">
        <v>171</v>
      </c>
      <c r="G283" s="32"/>
      <c r="H283" s="17"/>
    </row>
    <row r="284" spans="1:8" s="21" customFormat="1" ht="40.5" customHeight="1" thickBot="1">
      <c r="A284" s="80" t="s">
        <v>123</v>
      </c>
      <c r="B284" s="81"/>
      <c r="C284" s="81"/>
      <c r="D284" s="81"/>
      <c r="E284" s="81"/>
      <c r="F284" s="81"/>
      <c r="G284" s="81"/>
      <c r="H284" s="20"/>
    </row>
    <row r="285" spans="1:8" s="21" customFormat="1" ht="29.25" customHeight="1" thickBot="1">
      <c r="A285" s="72" t="s">
        <v>124</v>
      </c>
      <c r="B285" s="73"/>
      <c r="C285" s="73"/>
      <c r="D285" s="73"/>
      <c r="E285" s="73"/>
      <c r="F285" s="73"/>
      <c r="G285" s="73"/>
      <c r="H285" s="20"/>
    </row>
    <row r="286" spans="1:8" s="5" customFormat="1" ht="96.75" customHeight="1">
      <c r="A286" s="43" t="s">
        <v>0</v>
      </c>
      <c r="B286" s="44" t="s">
        <v>6</v>
      </c>
      <c r="C286" s="44" t="s">
        <v>1</v>
      </c>
      <c r="D286" s="44" t="s">
        <v>2</v>
      </c>
      <c r="E286" s="44" t="s">
        <v>4</v>
      </c>
      <c r="F286" s="44" t="s">
        <v>5</v>
      </c>
      <c r="G286" s="44" t="s">
        <v>3</v>
      </c>
      <c r="H286" s="4"/>
    </row>
    <row r="287" spans="1:8" s="5" customFormat="1" ht="32.1" customHeight="1">
      <c r="A287" s="74" t="s">
        <v>31</v>
      </c>
      <c r="B287" s="75"/>
      <c r="C287" s="75"/>
      <c r="D287" s="75"/>
      <c r="E287" s="75"/>
      <c r="F287" s="75"/>
      <c r="G287" s="75"/>
      <c r="H287" s="4"/>
    </row>
    <row r="288" spans="1:8" s="6" customFormat="1" ht="21">
      <c r="A288" s="26">
        <v>1</v>
      </c>
      <c r="B288" s="16" t="s">
        <v>20</v>
      </c>
      <c r="C288" s="9" t="s">
        <v>15</v>
      </c>
      <c r="D288" s="9">
        <v>50</v>
      </c>
      <c r="E288" s="9"/>
      <c r="F288" s="55">
        <f>D288*E288</f>
        <v>0</v>
      </c>
      <c r="G288" s="9" t="s">
        <v>7</v>
      </c>
      <c r="H288" s="5"/>
    </row>
    <row r="289" spans="1:8" s="6" customFormat="1" ht="21">
      <c r="A289" s="26">
        <v>2</v>
      </c>
      <c r="B289" s="16" t="s">
        <v>21</v>
      </c>
      <c r="C289" s="9" t="s">
        <v>12</v>
      </c>
      <c r="D289" s="9">
        <f>D288-D290</f>
        <v>34</v>
      </c>
      <c r="E289" s="9"/>
      <c r="F289" s="55">
        <f t="shared" ref="F289:F299" si="20">D289*E289</f>
        <v>0</v>
      </c>
      <c r="G289" s="9" t="s">
        <v>7</v>
      </c>
      <c r="H289" s="5"/>
    </row>
    <row r="290" spans="1:8" s="6" customFormat="1" ht="21">
      <c r="A290" s="26">
        <v>3</v>
      </c>
      <c r="B290" s="16" t="s">
        <v>22</v>
      </c>
      <c r="C290" s="9" t="s">
        <v>15</v>
      </c>
      <c r="D290" s="9">
        <v>16</v>
      </c>
      <c r="E290" s="9"/>
      <c r="F290" s="55">
        <f t="shared" si="20"/>
        <v>0</v>
      </c>
      <c r="G290" s="9" t="s">
        <v>7</v>
      </c>
      <c r="H290" s="5"/>
    </row>
    <row r="291" spans="1:8" s="6" customFormat="1" ht="23.25">
      <c r="A291" s="26">
        <v>4</v>
      </c>
      <c r="B291" s="16" t="s">
        <v>16</v>
      </c>
      <c r="C291" s="9" t="s">
        <v>14</v>
      </c>
      <c r="D291" s="15">
        <f>D289*0.054</f>
        <v>1.8360000000000001</v>
      </c>
      <c r="E291" s="9"/>
      <c r="F291" s="55">
        <f t="shared" si="20"/>
        <v>0</v>
      </c>
      <c r="G291" s="9" t="s">
        <v>7</v>
      </c>
      <c r="H291" s="5"/>
    </row>
    <row r="292" spans="1:8" s="6" customFormat="1" ht="54.6" customHeight="1">
      <c r="A292" s="26">
        <v>5</v>
      </c>
      <c r="B292" s="16" t="s">
        <v>32</v>
      </c>
      <c r="C292" s="9" t="s">
        <v>14</v>
      </c>
      <c r="D292" s="14">
        <f>D290*0.054</f>
        <v>0.86399999999999999</v>
      </c>
      <c r="E292" s="9"/>
      <c r="F292" s="55">
        <f t="shared" si="20"/>
        <v>0</v>
      </c>
      <c r="G292" s="9" t="s">
        <v>7</v>
      </c>
      <c r="H292" s="5"/>
    </row>
    <row r="293" spans="1:8" s="6" customFormat="1" ht="21">
      <c r="A293" s="26">
        <v>6</v>
      </c>
      <c r="B293" s="16" t="s">
        <v>17</v>
      </c>
      <c r="C293" s="9" t="s">
        <v>23</v>
      </c>
      <c r="D293" s="9">
        <v>5</v>
      </c>
      <c r="E293" s="9"/>
      <c r="F293" s="55">
        <f t="shared" si="20"/>
        <v>0</v>
      </c>
      <c r="G293" s="9" t="s">
        <v>24</v>
      </c>
      <c r="H293" s="5"/>
    </row>
    <row r="294" spans="1:8" s="6" customFormat="1" ht="69" customHeight="1">
      <c r="A294" s="26">
        <v>7</v>
      </c>
      <c r="B294" s="16" t="s">
        <v>35</v>
      </c>
      <c r="C294" s="9" t="s">
        <v>36</v>
      </c>
      <c r="D294" s="9">
        <v>8</v>
      </c>
      <c r="E294" s="9"/>
      <c r="F294" s="55">
        <f t="shared" si="20"/>
        <v>0</v>
      </c>
      <c r="G294" s="9" t="s">
        <v>7</v>
      </c>
      <c r="H294" s="5"/>
    </row>
    <row r="295" spans="1:8" s="6" customFormat="1" ht="21">
      <c r="A295" s="26">
        <v>8</v>
      </c>
      <c r="B295" s="16" t="s">
        <v>19</v>
      </c>
      <c r="C295" s="9" t="s">
        <v>10</v>
      </c>
      <c r="D295" s="9">
        <f>D288*2</f>
        <v>100</v>
      </c>
      <c r="E295" s="9"/>
      <c r="F295" s="55">
        <f t="shared" si="20"/>
        <v>0</v>
      </c>
      <c r="G295" s="9" t="s">
        <v>7</v>
      </c>
      <c r="H295" s="5"/>
    </row>
    <row r="296" spans="1:8" s="6" customFormat="1" ht="63">
      <c r="A296" s="26">
        <v>9</v>
      </c>
      <c r="B296" s="16" t="s">
        <v>33</v>
      </c>
      <c r="C296" s="9" t="s">
        <v>14</v>
      </c>
      <c r="D296" s="9">
        <v>0.5</v>
      </c>
      <c r="E296" s="9"/>
      <c r="F296" s="55">
        <f t="shared" si="20"/>
        <v>0</v>
      </c>
      <c r="G296" s="9" t="s">
        <v>7</v>
      </c>
      <c r="H296" s="5"/>
    </row>
    <row r="297" spans="1:8" s="6" customFormat="1" ht="42">
      <c r="A297" s="26">
        <v>10</v>
      </c>
      <c r="B297" s="16" t="s">
        <v>34</v>
      </c>
      <c r="C297" s="9" t="s">
        <v>13</v>
      </c>
      <c r="D297" s="9">
        <v>5</v>
      </c>
      <c r="E297" s="9"/>
      <c r="F297" s="55">
        <f t="shared" si="20"/>
        <v>0</v>
      </c>
      <c r="G297" s="9" t="s">
        <v>7</v>
      </c>
      <c r="H297" s="5"/>
    </row>
    <row r="298" spans="1:8" s="6" customFormat="1" ht="43.5" customHeight="1">
      <c r="A298" s="26">
        <v>11</v>
      </c>
      <c r="B298" s="16" t="s">
        <v>30</v>
      </c>
      <c r="C298" s="9" t="s">
        <v>10</v>
      </c>
      <c r="D298" s="9">
        <v>1</v>
      </c>
      <c r="E298" s="9"/>
      <c r="F298" s="55">
        <f t="shared" si="20"/>
        <v>0</v>
      </c>
      <c r="G298" s="9" t="s">
        <v>7</v>
      </c>
      <c r="H298" s="5"/>
    </row>
    <row r="299" spans="1:8" s="6" customFormat="1" ht="63">
      <c r="A299" s="26">
        <v>12</v>
      </c>
      <c r="B299" s="16" t="s">
        <v>37</v>
      </c>
      <c r="C299" s="9" t="s">
        <v>9</v>
      </c>
      <c r="D299" s="9">
        <v>1</v>
      </c>
      <c r="E299" s="9"/>
      <c r="F299" s="55">
        <f t="shared" si="20"/>
        <v>0</v>
      </c>
      <c r="G299" s="9" t="s">
        <v>7</v>
      </c>
      <c r="H299" s="5"/>
    </row>
    <row r="300" spans="1:8" s="6" customFormat="1" ht="36" customHeight="1">
      <c r="A300" s="76" t="s">
        <v>8</v>
      </c>
      <c r="B300" s="77"/>
      <c r="C300" s="77"/>
      <c r="D300" s="77"/>
      <c r="E300" s="13"/>
      <c r="F300" s="56">
        <f>SUM(F288:F299)</f>
        <v>0</v>
      </c>
      <c r="G300" s="13"/>
      <c r="H300" s="5"/>
    </row>
    <row r="301" spans="1:8" s="6" customFormat="1" ht="30.6" customHeight="1">
      <c r="A301" s="78" t="s">
        <v>43</v>
      </c>
      <c r="B301" s="79"/>
      <c r="C301" s="79"/>
      <c r="D301" s="79"/>
      <c r="E301" s="79"/>
      <c r="F301" s="79"/>
      <c r="G301" s="79"/>
      <c r="H301" s="5"/>
    </row>
    <row r="302" spans="1:8" s="6" customFormat="1" ht="51" customHeight="1">
      <c r="A302" s="26">
        <v>1</v>
      </c>
      <c r="B302" s="16" t="s">
        <v>42</v>
      </c>
      <c r="C302" s="9" t="s">
        <v>14</v>
      </c>
      <c r="D302" s="9">
        <v>1.256</v>
      </c>
      <c r="E302" s="9"/>
      <c r="F302" s="55">
        <f>D302*E302</f>
        <v>0</v>
      </c>
      <c r="G302" s="9" t="s">
        <v>7</v>
      </c>
      <c r="H302" s="5"/>
    </row>
    <row r="303" spans="1:8" s="6" customFormat="1" ht="78" customHeight="1">
      <c r="A303" s="26">
        <v>2</v>
      </c>
      <c r="B303" s="16" t="s">
        <v>25</v>
      </c>
      <c r="C303" s="9" t="s">
        <v>11</v>
      </c>
      <c r="D303" s="9">
        <v>1</v>
      </c>
      <c r="E303" s="9"/>
      <c r="F303" s="55">
        <f t="shared" ref="F303:F316" si="21">D303*E303</f>
        <v>0</v>
      </c>
      <c r="G303" s="9" t="s">
        <v>7</v>
      </c>
      <c r="H303" s="5"/>
    </row>
    <row r="304" spans="1:8" s="6" customFormat="1" ht="23.25">
      <c r="A304" s="26">
        <v>3</v>
      </c>
      <c r="B304" s="16" t="s">
        <v>26</v>
      </c>
      <c r="C304" s="9" t="s">
        <v>12</v>
      </c>
      <c r="D304" s="9">
        <v>77</v>
      </c>
      <c r="E304" s="9"/>
      <c r="F304" s="55">
        <f t="shared" si="21"/>
        <v>0</v>
      </c>
      <c r="G304" s="9" t="s">
        <v>7</v>
      </c>
      <c r="H304" s="5"/>
    </row>
    <row r="305" spans="1:8" s="6" customFormat="1" ht="23.25">
      <c r="A305" s="26">
        <v>4</v>
      </c>
      <c r="B305" s="16" t="s">
        <v>27</v>
      </c>
      <c r="C305" s="9" t="s">
        <v>12</v>
      </c>
      <c r="D305" s="9">
        <v>20</v>
      </c>
      <c r="E305" s="9"/>
      <c r="F305" s="55">
        <f t="shared" si="21"/>
        <v>0</v>
      </c>
      <c r="G305" s="9" t="s">
        <v>7</v>
      </c>
      <c r="H305" s="5"/>
    </row>
    <row r="306" spans="1:8" s="6" customFormat="1" ht="51" customHeight="1">
      <c r="A306" s="26">
        <v>5</v>
      </c>
      <c r="B306" s="16" t="s">
        <v>28</v>
      </c>
      <c r="C306" s="9" t="s">
        <v>9</v>
      </c>
      <c r="D306" s="9">
        <v>1</v>
      </c>
      <c r="E306" s="9"/>
      <c r="F306" s="55">
        <f t="shared" si="21"/>
        <v>0</v>
      </c>
      <c r="G306" s="9" t="s">
        <v>7</v>
      </c>
      <c r="H306" s="5"/>
    </row>
    <row r="307" spans="1:8" s="6" customFormat="1" ht="47.25" customHeight="1">
      <c r="A307" s="26">
        <v>6</v>
      </c>
      <c r="B307" s="16" t="s">
        <v>38</v>
      </c>
      <c r="C307" s="9" t="s">
        <v>10</v>
      </c>
      <c r="D307" s="9">
        <v>8</v>
      </c>
      <c r="E307" s="9"/>
      <c r="F307" s="55">
        <f t="shared" si="21"/>
        <v>0</v>
      </c>
      <c r="G307" s="9" t="s">
        <v>7</v>
      </c>
      <c r="H307" s="5"/>
    </row>
    <row r="308" spans="1:8" s="6" customFormat="1" ht="44.25" customHeight="1">
      <c r="A308" s="26">
        <v>7</v>
      </c>
      <c r="B308" s="16" t="s">
        <v>29</v>
      </c>
      <c r="C308" s="9" t="s">
        <v>10</v>
      </c>
      <c r="D308" s="9">
        <v>1</v>
      </c>
      <c r="E308" s="9"/>
      <c r="F308" s="55">
        <f t="shared" si="21"/>
        <v>0</v>
      </c>
      <c r="G308" s="9" t="s">
        <v>7</v>
      </c>
      <c r="H308" s="5"/>
    </row>
    <row r="309" spans="1:8" s="6" customFormat="1" ht="21">
      <c r="A309" s="26">
        <v>8</v>
      </c>
      <c r="B309" s="16" t="s">
        <v>18</v>
      </c>
      <c r="C309" s="9" t="s">
        <v>10</v>
      </c>
      <c r="D309" s="9">
        <v>1</v>
      </c>
      <c r="E309" s="9"/>
      <c r="F309" s="55">
        <f t="shared" si="21"/>
        <v>0</v>
      </c>
      <c r="G309" s="9" t="s">
        <v>7</v>
      </c>
      <c r="H309" s="5"/>
    </row>
    <row r="310" spans="1:8" s="6" customFormat="1" ht="68.25" customHeight="1">
      <c r="A310" s="26">
        <v>9</v>
      </c>
      <c r="B310" s="16" t="s">
        <v>133</v>
      </c>
      <c r="C310" s="9" t="s">
        <v>14</v>
      </c>
      <c r="D310" s="9">
        <f>0.24*4</f>
        <v>0.96</v>
      </c>
      <c r="E310" s="9"/>
      <c r="F310" s="55">
        <f t="shared" si="21"/>
        <v>0</v>
      </c>
      <c r="G310" s="9" t="s">
        <v>7</v>
      </c>
      <c r="H310" s="5"/>
    </row>
    <row r="311" spans="1:8" s="6" customFormat="1" ht="48" customHeight="1">
      <c r="A311" s="26">
        <v>10</v>
      </c>
      <c r="B311" s="16" t="s">
        <v>134</v>
      </c>
      <c r="C311" s="9" t="s">
        <v>13</v>
      </c>
      <c r="D311" s="9">
        <f>0.8*4</f>
        <v>3.2</v>
      </c>
      <c r="E311" s="9"/>
      <c r="F311" s="55">
        <f t="shared" si="21"/>
        <v>0</v>
      </c>
      <c r="G311" s="9" t="s">
        <v>7</v>
      </c>
      <c r="H311" s="5"/>
    </row>
    <row r="312" spans="1:8" s="6" customFormat="1" ht="48.75" customHeight="1">
      <c r="A312" s="26">
        <v>11</v>
      </c>
      <c r="B312" s="16" t="s">
        <v>135</v>
      </c>
      <c r="C312" s="9" t="s">
        <v>10</v>
      </c>
      <c r="D312" s="9">
        <f>3</f>
        <v>3</v>
      </c>
      <c r="E312" s="9"/>
      <c r="F312" s="55">
        <f t="shared" si="21"/>
        <v>0</v>
      </c>
      <c r="G312" s="9" t="s">
        <v>7</v>
      </c>
      <c r="H312" s="5"/>
    </row>
    <row r="313" spans="1:8" s="6" customFormat="1" ht="66.75" customHeight="1">
      <c r="A313" s="26">
        <v>12</v>
      </c>
      <c r="B313" s="16" t="s">
        <v>136</v>
      </c>
      <c r="C313" s="9" t="s">
        <v>10</v>
      </c>
      <c r="D313" s="9">
        <v>1</v>
      </c>
      <c r="E313" s="9"/>
      <c r="F313" s="55">
        <f t="shared" si="21"/>
        <v>0</v>
      </c>
      <c r="G313" s="9" t="s">
        <v>7</v>
      </c>
      <c r="H313" s="5"/>
    </row>
    <row r="314" spans="1:8" s="6" customFormat="1" ht="63">
      <c r="A314" s="26">
        <v>13</v>
      </c>
      <c r="B314" s="16" t="s">
        <v>137</v>
      </c>
      <c r="C314" s="9" t="s">
        <v>10</v>
      </c>
      <c r="D314" s="9">
        <v>4</v>
      </c>
      <c r="E314" s="9"/>
      <c r="F314" s="55">
        <f t="shared" si="21"/>
        <v>0</v>
      </c>
      <c r="G314" s="9" t="s">
        <v>7</v>
      </c>
      <c r="H314" s="5"/>
    </row>
    <row r="315" spans="1:8" s="6" customFormat="1" ht="42">
      <c r="A315" s="26">
        <v>14</v>
      </c>
      <c r="B315" s="16" t="s">
        <v>45</v>
      </c>
      <c r="C315" s="9" t="s">
        <v>12</v>
      </c>
      <c r="D315" s="9">
        <v>52</v>
      </c>
      <c r="E315" s="9"/>
      <c r="F315" s="55">
        <f t="shared" si="21"/>
        <v>0</v>
      </c>
      <c r="G315" s="9" t="s">
        <v>7</v>
      </c>
      <c r="H315" s="5"/>
    </row>
    <row r="316" spans="1:8" s="6" customFormat="1" ht="63">
      <c r="A316" s="26">
        <v>15</v>
      </c>
      <c r="B316" s="16" t="s">
        <v>41</v>
      </c>
      <c r="C316" s="9" t="s">
        <v>12</v>
      </c>
      <c r="D316" s="9">
        <v>58</v>
      </c>
      <c r="E316" s="9"/>
      <c r="F316" s="55">
        <f t="shared" si="21"/>
        <v>0</v>
      </c>
      <c r="G316" s="9" t="s">
        <v>7</v>
      </c>
      <c r="H316" s="5"/>
    </row>
    <row r="317" spans="1:8" s="6" customFormat="1" ht="60.95" customHeight="1">
      <c r="A317" s="76" t="s">
        <v>44</v>
      </c>
      <c r="B317" s="77"/>
      <c r="C317" s="77"/>
      <c r="D317" s="77"/>
      <c r="E317" s="10"/>
      <c r="F317" s="56">
        <f>SUM(F302:F316)</f>
        <v>0</v>
      </c>
      <c r="G317" s="13"/>
      <c r="H317" s="5"/>
    </row>
    <row r="318" spans="1:8" s="21" customFormat="1" ht="21" customHeight="1" thickBot="1">
      <c r="A318" s="64" t="s">
        <v>39</v>
      </c>
      <c r="B318" s="65"/>
      <c r="C318" s="65"/>
      <c r="D318" s="65"/>
      <c r="E318" s="19"/>
      <c r="F318" s="19">
        <f>F317+F300</f>
        <v>0</v>
      </c>
      <c r="G318" s="19"/>
      <c r="H318" s="20"/>
    </row>
    <row r="319" spans="1:8" s="21" customFormat="1" ht="21" customHeight="1" thickBot="1">
      <c r="A319" s="66" t="s">
        <v>40</v>
      </c>
      <c r="B319" s="67"/>
      <c r="C319" s="67"/>
      <c r="D319" s="67"/>
      <c r="E319" s="32"/>
      <c r="F319" s="32" t="s">
        <v>171</v>
      </c>
      <c r="G319" s="32"/>
      <c r="H319" s="20"/>
    </row>
    <row r="320" spans="1:8" s="18" customFormat="1" ht="24" thickBot="1">
      <c r="A320" s="70" t="s">
        <v>99</v>
      </c>
      <c r="B320" s="71"/>
      <c r="C320" s="71"/>
      <c r="D320" s="71"/>
      <c r="E320" s="71"/>
      <c r="F320" s="71"/>
      <c r="G320" s="71"/>
      <c r="H320" s="5"/>
    </row>
    <row r="321" spans="1:8" s="5" customFormat="1" ht="31.5">
      <c r="A321" s="11" t="s">
        <v>0</v>
      </c>
      <c r="B321" s="12" t="s">
        <v>6</v>
      </c>
      <c r="C321" s="12" t="s">
        <v>1</v>
      </c>
      <c r="D321" s="12" t="s">
        <v>2</v>
      </c>
      <c r="E321" s="12" t="s">
        <v>4</v>
      </c>
      <c r="F321" s="12" t="s">
        <v>5</v>
      </c>
      <c r="G321" s="12" t="s">
        <v>3</v>
      </c>
    </row>
    <row r="322" spans="1:8" s="6" customFormat="1" ht="18.75">
      <c r="A322" s="62" t="s">
        <v>104</v>
      </c>
      <c r="B322" s="63"/>
      <c r="C322" s="63"/>
      <c r="D322" s="63"/>
      <c r="E322" s="63"/>
      <c r="F322" s="63"/>
      <c r="G322" s="63"/>
      <c r="H322" s="5"/>
    </row>
    <row r="323" spans="1:8" s="6" customFormat="1" ht="63">
      <c r="A323" s="36">
        <v>1</v>
      </c>
      <c r="B323" s="16" t="s">
        <v>95</v>
      </c>
      <c r="C323" s="9" t="s">
        <v>9</v>
      </c>
      <c r="D323" s="9">
        <v>1</v>
      </c>
      <c r="E323" s="9"/>
      <c r="F323" s="41">
        <f>D323*E323</f>
        <v>0</v>
      </c>
      <c r="G323" s="42" t="s">
        <v>60</v>
      </c>
      <c r="H323" s="5"/>
    </row>
    <row r="324" spans="1:8" s="6" customFormat="1" ht="23.25">
      <c r="A324" s="36">
        <v>2</v>
      </c>
      <c r="B324" s="16" t="s">
        <v>114</v>
      </c>
      <c r="C324" s="9" t="s">
        <v>14</v>
      </c>
      <c r="D324" s="9">
        <v>1.5</v>
      </c>
      <c r="E324" s="9"/>
      <c r="F324" s="41">
        <f t="shared" ref="F324:F346" si="22">D324*E324</f>
        <v>0</v>
      </c>
      <c r="G324" s="42" t="s">
        <v>7</v>
      </c>
      <c r="H324" s="5"/>
    </row>
    <row r="325" spans="1:8" s="6" customFormat="1" ht="23.25">
      <c r="A325" s="36">
        <v>3</v>
      </c>
      <c r="B325" s="16" t="s">
        <v>115</v>
      </c>
      <c r="C325" s="9" t="s">
        <v>14</v>
      </c>
      <c r="D325" s="9">
        <v>3</v>
      </c>
      <c r="E325" s="9"/>
      <c r="F325" s="41">
        <f t="shared" si="22"/>
        <v>0</v>
      </c>
      <c r="G325" s="42" t="s">
        <v>7</v>
      </c>
      <c r="H325" s="5"/>
    </row>
    <row r="326" spans="1:8" s="6" customFormat="1" ht="42">
      <c r="A326" s="36">
        <v>4</v>
      </c>
      <c r="B326" s="16" t="s">
        <v>116</v>
      </c>
      <c r="C326" s="9" t="s">
        <v>14</v>
      </c>
      <c r="D326" s="9">
        <v>3</v>
      </c>
      <c r="E326" s="9"/>
      <c r="F326" s="41">
        <f t="shared" si="22"/>
        <v>0</v>
      </c>
      <c r="G326" s="42" t="s">
        <v>7</v>
      </c>
      <c r="H326" s="5"/>
    </row>
    <row r="327" spans="1:8" s="6" customFormat="1" ht="63">
      <c r="A327" s="36">
        <v>5</v>
      </c>
      <c r="B327" s="16" t="s">
        <v>94</v>
      </c>
      <c r="C327" s="9" t="s">
        <v>14</v>
      </c>
      <c r="D327" s="9">
        <v>3.5</v>
      </c>
      <c r="E327" s="9"/>
      <c r="F327" s="41">
        <f t="shared" si="22"/>
        <v>0</v>
      </c>
      <c r="G327" s="42" t="s">
        <v>7</v>
      </c>
      <c r="H327" s="5"/>
    </row>
    <row r="328" spans="1:8" s="6" customFormat="1" ht="42">
      <c r="A328" s="36">
        <v>6</v>
      </c>
      <c r="B328" s="16" t="s">
        <v>117</v>
      </c>
      <c r="C328" s="9" t="s">
        <v>14</v>
      </c>
      <c r="D328" s="9">
        <v>3</v>
      </c>
      <c r="E328" s="9"/>
      <c r="F328" s="41">
        <f t="shared" si="22"/>
        <v>0</v>
      </c>
      <c r="G328" s="42" t="s">
        <v>7</v>
      </c>
      <c r="H328" s="5"/>
    </row>
    <row r="329" spans="1:8" s="6" customFormat="1" ht="42">
      <c r="A329" s="36">
        <v>7</v>
      </c>
      <c r="B329" s="16" t="s">
        <v>77</v>
      </c>
      <c r="C329" s="9" t="s">
        <v>14</v>
      </c>
      <c r="D329" s="9">
        <v>1.5</v>
      </c>
      <c r="E329" s="9"/>
      <c r="F329" s="41">
        <f t="shared" si="22"/>
        <v>0</v>
      </c>
      <c r="G329" s="42" t="s">
        <v>7</v>
      </c>
      <c r="H329" s="5"/>
    </row>
    <row r="330" spans="1:8" s="6" customFormat="1" ht="105">
      <c r="A330" s="36">
        <v>8</v>
      </c>
      <c r="B330" s="8" t="s">
        <v>125</v>
      </c>
      <c r="C330" s="9" t="s">
        <v>12</v>
      </c>
      <c r="D330" s="9">
        <v>35</v>
      </c>
      <c r="E330" s="9"/>
      <c r="F330" s="41">
        <f t="shared" si="22"/>
        <v>0</v>
      </c>
      <c r="G330" s="40" t="s">
        <v>7</v>
      </c>
      <c r="H330" s="5"/>
    </row>
    <row r="331" spans="1:8" s="6" customFormat="1" ht="63">
      <c r="A331" s="36">
        <v>9</v>
      </c>
      <c r="B331" s="8" t="s">
        <v>118</v>
      </c>
      <c r="C331" s="9" t="s">
        <v>12</v>
      </c>
      <c r="D331" s="9">
        <v>35</v>
      </c>
      <c r="E331" s="9"/>
      <c r="F331" s="41">
        <f t="shared" si="22"/>
        <v>0</v>
      </c>
      <c r="G331" s="40" t="s">
        <v>7</v>
      </c>
      <c r="H331" s="5"/>
    </row>
    <row r="332" spans="1:8" s="6" customFormat="1" ht="84">
      <c r="A332" s="36">
        <v>10</v>
      </c>
      <c r="B332" s="16" t="s">
        <v>91</v>
      </c>
      <c r="C332" s="9" t="s">
        <v>10</v>
      </c>
      <c r="D332" s="9">
        <v>4</v>
      </c>
      <c r="E332" s="9"/>
      <c r="F332" s="41">
        <f t="shared" si="22"/>
        <v>0</v>
      </c>
      <c r="G332" s="40" t="s">
        <v>7</v>
      </c>
      <c r="H332" s="5"/>
    </row>
    <row r="333" spans="1:8" s="6" customFormat="1" ht="81" customHeight="1">
      <c r="A333" s="36">
        <v>11</v>
      </c>
      <c r="B333" s="16" t="s">
        <v>90</v>
      </c>
      <c r="C333" s="9" t="s">
        <v>10</v>
      </c>
      <c r="D333" s="9">
        <v>1</v>
      </c>
      <c r="E333" s="9"/>
      <c r="F333" s="41">
        <f t="shared" si="22"/>
        <v>0</v>
      </c>
      <c r="G333" s="40" t="s">
        <v>7</v>
      </c>
      <c r="H333" s="5"/>
    </row>
    <row r="334" spans="1:8" s="6" customFormat="1" ht="42">
      <c r="A334" s="36">
        <v>12</v>
      </c>
      <c r="B334" s="16" t="s">
        <v>100</v>
      </c>
      <c r="C334" s="9" t="s">
        <v>10</v>
      </c>
      <c r="D334" s="9">
        <v>2</v>
      </c>
      <c r="E334" s="9"/>
      <c r="F334" s="41">
        <f t="shared" si="22"/>
        <v>0</v>
      </c>
      <c r="G334" s="40" t="s">
        <v>7</v>
      </c>
      <c r="H334" s="5"/>
    </row>
    <row r="335" spans="1:8" s="6" customFormat="1" ht="63">
      <c r="A335" s="36">
        <v>13</v>
      </c>
      <c r="B335" s="16" t="s">
        <v>89</v>
      </c>
      <c r="C335" s="9" t="s">
        <v>10</v>
      </c>
      <c r="D335" s="9">
        <v>2</v>
      </c>
      <c r="E335" s="9"/>
      <c r="F335" s="41">
        <f t="shared" si="22"/>
        <v>0</v>
      </c>
      <c r="G335" s="40" t="s">
        <v>7</v>
      </c>
      <c r="H335" s="5"/>
    </row>
    <row r="336" spans="1:8" s="6" customFormat="1" ht="42">
      <c r="A336" s="36">
        <v>14</v>
      </c>
      <c r="B336" s="16" t="s">
        <v>88</v>
      </c>
      <c r="C336" s="9" t="s">
        <v>10</v>
      </c>
      <c r="D336" s="9">
        <v>5</v>
      </c>
      <c r="E336" s="37"/>
      <c r="F336" s="41">
        <f t="shared" si="22"/>
        <v>0</v>
      </c>
      <c r="G336" s="40" t="s">
        <v>7</v>
      </c>
      <c r="H336" s="5"/>
    </row>
    <row r="337" spans="1:8" s="6" customFormat="1" ht="76.5" customHeight="1">
      <c r="A337" s="36">
        <v>15</v>
      </c>
      <c r="B337" s="16" t="s">
        <v>87</v>
      </c>
      <c r="C337" s="9" t="s">
        <v>13</v>
      </c>
      <c r="D337" s="9">
        <v>50</v>
      </c>
      <c r="E337" s="9"/>
      <c r="F337" s="41">
        <f t="shared" si="22"/>
        <v>0</v>
      </c>
      <c r="G337" s="40" t="s">
        <v>7</v>
      </c>
      <c r="H337" s="5"/>
    </row>
    <row r="338" spans="1:8" s="6" customFormat="1" ht="57" customHeight="1">
      <c r="A338" s="36">
        <v>16</v>
      </c>
      <c r="B338" s="16" t="s">
        <v>86</v>
      </c>
      <c r="C338" s="9" t="s">
        <v>13</v>
      </c>
      <c r="D338" s="9">
        <v>68</v>
      </c>
      <c r="E338" s="9"/>
      <c r="F338" s="41">
        <f t="shared" si="22"/>
        <v>0</v>
      </c>
      <c r="G338" s="40" t="s">
        <v>7</v>
      </c>
      <c r="H338" s="5"/>
    </row>
    <row r="339" spans="1:8" s="6" customFormat="1" ht="42">
      <c r="A339" s="36">
        <v>17</v>
      </c>
      <c r="B339" s="16" t="s">
        <v>85</v>
      </c>
      <c r="C339" s="9" t="s">
        <v>13</v>
      </c>
      <c r="D339" s="9">
        <v>25</v>
      </c>
      <c r="E339" s="9"/>
      <c r="F339" s="41">
        <f t="shared" si="22"/>
        <v>0</v>
      </c>
      <c r="G339" s="40" t="s">
        <v>7</v>
      </c>
      <c r="H339" s="5"/>
    </row>
    <row r="340" spans="1:8" s="6" customFormat="1" ht="79.5" customHeight="1">
      <c r="A340" s="36">
        <v>18</v>
      </c>
      <c r="B340" s="16" t="s">
        <v>84</v>
      </c>
      <c r="C340" s="9" t="s">
        <v>13</v>
      </c>
      <c r="D340" s="9">
        <v>140</v>
      </c>
      <c r="E340" s="9"/>
      <c r="F340" s="41">
        <f t="shared" si="22"/>
        <v>0</v>
      </c>
      <c r="G340" s="40" t="s">
        <v>7</v>
      </c>
      <c r="H340" s="5"/>
    </row>
    <row r="341" spans="1:8" s="6" customFormat="1" ht="53.25" customHeight="1">
      <c r="A341" s="36">
        <v>19</v>
      </c>
      <c r="B341" s="16" t="s">
        <v>82</v>
      </c>
      <c r="C341" s="9" t="s">
        <v>12</v>
      </c>
      <c r="D341" s="9">
        <v>4</v>
      </c>
      <c r="E341" s="9"/>
      <c r="F341" s="41">
        <f t="shared" si="22"/>
        <v>0</v>
      </c>
      <c r="G341" s="40" t="s">
        <v>7</v>
      </c>
      <c r="H341" s="5"/>
    </row>
    <row r="342" spans="1:8" s="6" customFormat="1" ht="72" customHeight="1">
      <c r="A342" s="36">
        <v>20</v>
      </c>
      <c r="B342" s="16" t="s">
        <v>81</v>
      </c>
      <c r="C342" s="9" t="s">
        <v>13</v>
      </c>
      <c r="D342" s="9">
        <v>4</v>
      </c>
      <c r="E342" s="9"/>
      <c r="F342" s="41">
        <f t="shared" si="22"/>
        <v>0</v>
      </c>
      <c r="G342" s="40" t="s">
        <v>7</v>
      </c>
      <c r="H342" s="5"/>
    </row>
    <row r="343" spans="1:8" s="6" customFormat="1" ht="63" customHeight="1">
      <c r="A343" s="36">
        <v>21</v>
      </c>
      <c r="B343" s="16" t="s">
        <v>79</v>
      </c>
      <c r="C343" s="9" t="s">
        <v>13</v>
      </c>
      <c r="D343" s="9">
        <v>30</v>
      </c>
      <c r="E343" s="9"/>
      <c r="F343" s="41">
        <f t="shared" si="22"/>
        <v>0</v>
      </c>
      <c r="G343" s="40" t="s">
        <v>7</v>
      </c>
      <c r="H343" s="5"/>
    </row>
    <row r="344" spans="1:8" s="6" customFormat="1" ht="84">
      <c r="A344" s="36">
        <v>22</v>
      </c>
      <c r="B344" s="16" t="s">
        <v>126</v>
      </c>
      <c r="C344" s="9" t="s">
        <v>10</v>
      </c>
      <c r="D344" s="9">
        <v>1</v>
      </c>
      <c r="E344" s="9"/>
      <c r="F344" s="41">
        <f t="shared" si="22"/>
        <v>0</v>
      </c>
      <c r="G344" s="40" t="s">
        <v>7</v>
      </c>
      <c r="H344" s="5"/>
    </row>
    <row r="345" spans="1:8" s="6" customFormat="1" ht="87.75" customHeight="1">
      <c r="A345" s="36">
        <v>23</v>
      </c>
      <c r="B345" s="16" t="s">
        <v>127</v>
      </c>
      <c r="C345" s="9" t="s">
        <v>10</v>
      </c>
      <c r="D345" s="9">
        <v>4</v>
      </c>
      <c r="E345" s="9"/>
      <c r="F345" s="41">
        <f t="shared" si="22"/>
        <v>0</v>
      </c>
      <c r="G345" s="40" t="s">
        <v>7</v>
      </c>
      <c r="H345" s="5"/>
    </row>
    <row r="346" spans="1:8" s="6" customFormat="1" ht="63">
      <c r="A346" s="36">
        <v>24</v>
      </c>
      <c r="B346" s="16" t="s">
        <v>128</v>
      </c>
      <c r="C346" s="9" t="s">
        <v>10</v>
      </c>
      <c r="D346" s="9">
        <v>5</v>
      </c>
      <c r="E346" s="9"/>
      <c r="F346" s="41">
        <f t="shared" si="22"/>
        <v>0</v>
      </c>
      <c r="G346" s="40" t="s">
        <v>7</v>
      </c>
      <c r="H346" s="5"/>
    </row>
    <row r="347" spans="1:8" s="6" customFormat="1" ht="21">
      <c r="A347" s="68" t="s">
        <v>8</v>
      </c>
      <c r="B347" s="69"/>
      <c r="C347" s="69"/>
      <c r="D347" s="69"/>
      <c r="E347" s="10"/>
      <c r="F347" s="35">
        <f>SUM(F323:F346)</f>
        <v>0</v>
      </c>
      <c r="G347" s="34"/>
      <c r="H347" s="5"/>
    </row>
    <row r="348" spans="1:8" s="6" customFormat="1" ht="18.75">
      <c r="A348" s="62" t="s">
        <v>76</v>
      </c>
      <c r="B348" s="63"/>
      <c r="C348" s="63"/>
      <c r="D348" s="63"/>
      <c r="E348" s="63"/>
      <c r="F348" s="63"/>
      <c r="G348" s="63"/>
      <c r="H348" s="5"/>
    </row>
    <row r="349" spans="1:8" s="6" customFormat="1" ht="23.25">
      <c r="A349" s="36">
        <v>1</v>
      </c>
      <c r="B349" s="16" t="s">
        <v>110</v>
      </c>
      <c r="C349" s="9" t="s">
        <v>13</v>
      </c>
      <c r="D349" s="9">
        <v>10</v>
      </c>
      <c r="E349" s="37"/>
      <c r="F349" s="41">
        <f>D349*E349</f>
        <v>0</v>
      </c>
      <c r="G349" s="40" t="s">
        <v>7</v>
      </c>
      <c r="H349" s="5"/>
    </row>
    <row r="350" spans="1:8" s="6" customFormat="1" ht="42">
      <c r="A350" s="36">
        <v>2</v>
      </c>
      <c r="B350" s="16" t="s">
        <v>74</v>
      </c>
      <c r="C350" s="9" t="s">
        <v>14</v>
      </c>
      <c r="D350" s="9">
        <v>2.5</v>
      </c>
      <c r="E350" s="37"/>
      <c r="F350" s="41">
        <f t="shared" ref="F350:F356" si="23">D350*E350</f>
        <v>0</v>
      </c>
      <c r="G350" s="40" t="s">
        <v>7</v>
      </c>
      <c r="H350" s="5"/>
    </row>
    <row r="351" spans="1:8" s="6" customFormat="1" ht="42">
      <c r="A351" s="36">
        <v>3</v>
      </c>
      <c r="B351" s="16" t="s">
        <v>69</v>
      </c>
      <c r="C351" s="9" t="s">
        <v>14</v>
      </c>
      <c r="D351" s="9">
        <v>1.5</v>
      </c>
      <c r="E351" s="37"/>
      <c r="F351" s="41">
        <f t="shared" si="23"/>
        <v>0</v>
      </c>
      <c r="G351" s="40" t="s">
        <v>67</v>
      </c>
      <c r="H351" s="5"/>
    </row>
    <row r="352" spans="1:8" s="6" customFormat="1" ht="42">
      <c r="A352" s="36">
        <v>4</v>
      </c>
      <c r="B352" s="16" t="s">
        <v>68</v>
      </c>
      <c r="C352" s="9" t="s">
        <v>14</v>
      </c>
      <c r="D352" s="9">
        <v>1.3</v>
      </c>
      <c r="E352" s="37"/>
      <c r="F352" s="41">
        <f t="shared" si="23"/>
        <v>0</v>
      </c>
      <c r="G352" s="40" t="s">
        <v>67</v>
      </c>
      <c r="H352" s="5"/>
    </row>
    <row r="353" spans="1:8" s="6" customFormat="1" ht="42">
      <c r="A353" s="36">
        <v>5</v>
      </c>
      <c r="B353" s="16" t="s">
        <v>66</v>
      </c>
      <c r="C353" s="9" t="s">
        <v>14</v>
      </c>
      <c r="D353" s="9">
        <v>1.5</v>
      </c>
      <c r="E353" s="9"/>
      <c r="F353" s="41">
        <f t="shared" si="23"/>
        <v>0</v>
      </c>
      <c r="G353" s="40" t="s">
        <v>7</v>
      </c>
      <c r="H353" s="5"/>
    </row>
    <row r="354" spans="1:8" s="6" customFormat="1" ht="42">
      <c r="A354" s="36">
        <v>6</v>
      </c>
      <c r="B354" s="16" t="s">
        <v>73</v>
      </c>
      <c r="C354" s="9" t="s">
        <v>13</v>
      </c>
      <c r="D354" s="9">
        <v>3</v>
      </c>
      <c r="E354" s="9"/>
      <c r="F354" s="41">
        <f t="shared" si="23"/>
        <v>0</v>
      </c>
      <c r="G354" s="40" t="s">
        <v>7</v>
      </c>
      <c r="H354" s="5"/>
    </row>
    <row r="355" spans="1:8" s="6" customFormat="1" ht="60" customHeight="1">
      <c r="A355" s="36">
        <v>7</v>
      </c>
      <c r="B355" s="16" t="s">
        <v>72</v>
      </c>
      <c r="C355" s="9" t="s">
        <v>12</v>
      </c>
      <c r="D355" s="9">
        <v>7</v>
      </c>
      <c r="E355" s="9"/>
      <c r="F355" s="41">
        <f t="shared" si="23"/>
        <v>0</v>
      </c>
      <c r="G355" s="40" t="s">
        <v>7</v>
      </c>
      <c r="H355" s="5"/>
    </row>
    <row r="356" spans="1:8" s="6" customFormat="1" ht="60.75" customHeight="1">
      <c r="A356" s="36">
        <v>8</v>
      </c>
      <c r="B356" s="16" t="s">
        <v>62</v>
      </c>
      <c r="C356" s="9" t="s">
        <v>10</v>
      </c>
      <c r="D356" s="9">
        <v>8</v>
      </c>
      <c r="E356" s="37"/>
      <c r="F356" s="41">
        <f t="shared" si="23"/>
        <v>0</v>
      </c>
      <c r="G356" s="40" t="s">
        <v>7</v>
      </c>
      <c r="H356" s="5"/>
    </row>
    <row r="357" spans="1:8" s="18" customFormat="1" ht="21">
      <c r="A357" s="68" t="s">
        <v>44</v>
      </c>
      <c r="B357" s="69"/>
      <c r="C357" s="69"/>
      <c r="D357" s="69"/>
      <c r="E357" s="10"/>
      <c r="F357" s="35">
        <f>SUM(F349:F356)</f>
        <v>0</v>
      </c>
      <c r="G357" s="34"/>
      <c r="H357" s="5"/>
    </row>
    <row r="358" spans="1:8" s="6" customFormat="1" ht="18.75">
      <c r="A358" s="62" t="s">
        <v>71</v>
      </c>
      <c r="B358" s="63"/>
      <c r="C358" s="63"/>
      <c r="D358" s="63"/>
      <c r="E358" s="63"/>
      <c r="F358" s="63"/>
      <c r="G358" s="63"/>
      <c r="H358" s="5"/>
    </row>
    <row r="359" spans="1:8" s="6" customFormat="1" ht="42">
      <c r="A359" s="36">
        <v>1</v>
      </c>
      <c r="B359" s="16" t="s">
        <v>70</v>
      </c>
      <c r="C359" s="9" t="s">
        <v>14</v>
      </c>
      <c r="D359" s="9">
        <v>2.5</v>
      </c>
      <c r="E359" s="37"/>
      <c r="F359" s="41">
        <f>D359*E359</f>
        <v>0</v>
      </c>
      <c r="G359" s="40" t="s">
        <v>7</v>
      </c>
      <c r="H359" s="5"/>
    </row>
    <row r="360" spans="1:8" s="6" customFormat="1" ht="42">
      <c r="A360" s="36">
        <v>2</v>
      </c>
      <c r="B360" s="16" t="s">
        <v>69</v>
      </c>
      <c r="C360" s="9" t="s">
        <v>14</v>
      </c>
      <c r="D360" s="9">
        <v>1</v>
      </c>
      <c r="E360" s="37"/>
      <c r="F360" s="41">
        <f t="shared" ref="F360:F367" si="24">D360*E360</f>
        <v>0</v>
      </c>
      <c r="G360" s="40" t="s">
        <v>67</v>
      </c>
      <c r="H360" s="5"/>
    </row>
    <row r="361" spans="1:8" s="6" customFormat="1" ht="42">
      <c r="A361" s="36">
        <v>3</v>
      </c>
      <c r="B361" s="16" t="s">
        <v>68</v>
      </c>
      <c r="C361" s="9" t="s">
        <v>14</v>
      </c>
      <c r="D361" s="9">
        <v>2.5</v>
      </c>
      <c r="E361" s="37"/>
      <c r="F361" s="41">
        <f t="shared" si="24"/>
        <v>0</v>
      </c>
      <c r="G361" s="40" t="s">
        <v>67</v>
      </c>
      <c r="H361" s="5"/>
    </row>
    <row r="362" spans="1:8" s="6" customFormat="1" ht="42">
      <c r="A362" s="36">
        <v>4</v>
      </c>
      <c r="B362" s="16" t="s">
        <v>66</v>
      </c>
      <c r="C362" s="9" t="s">
        <v>14</v>
      </c>
      <c r="D362" s="9">
        <v>1.5</v>
      </c>
      <c r="E362" s="9"/>
      <c r="F362" s="41">
        <f t="shared" si="24"/>
        <v>0</v>
      </c>
      <c r="G362" s="40" t="s">
        <v>7</v>
      </c>
      <c r="H362" s="5"/>
    </row>
    <row r="363" spans="1:8" s="6" customFormat="1" ht="63">
      <c r="A363" s="36">
        <v>5</v>
      </c>
      <c r="B363" s="16" t="s">
        <v>65</v>
      </c>
      <c r="C363" s="9" t="s">
        <v>14</v>
      </c>
      <c r="D363" s="9">
        <v>2.5</v>
      </c>
      <c r="E363" s="9"/>
      <c r="F363" s="41">
        <f t="shared" si="24"/>
        <v>0</v>
      </c>
      <c r="G363" s="40" t="s">
        <v>7</v>
      </c>
      <c r="H363" s="5"/>
    </row>
    <row r="364" spans="1:8" s="6" customFormat="1" ht="63">
      <c r="A364" s="36">
        <v>6</v>
      </c>
      <c r="B364" s="16" t="s">
        <v>64</v>
      </c>
      <c r="C364" s="9" t="s">
        <v>13</v>
      </c>
      <c r="D364" s="9">
        <v>22</v>
      </c>
      <c r="E364" s="9"/>
      <c r="F364" s="41">
        <f t="shared" si="24"/>
        <v>0</v>
      </c>
      <c r="G364" s="40" t="s">
        <v>7</v>
      </c>
      <c r="H364" s="5"/>
    </row>
    <row r="365" spans="1:8" s="6" customFormat="1" ht="63">
      <c r="A365" s="36">
        <v>7</v>
      </c>
      <c r="B365" s="16" t="s">
        <v>63</v>
      </c>
      <c r="C365" s="9" t="s">
        <v>9</v>
      </c>
      <c r="D365" s="9">
        <v>1</v>
      </c>
      <c r="E365" s="9"/>
      <c r="F365" s="41">
        <f t="shared" si="24"/>
        <v>0</v>
      </c>
      <c r="G365" s="40" t="s">
        <v>7</v>
      </c>
      <c r="H365" s="5"/>
    </row>
    <row r="366" spans="1:8" s="6" customFormat="1" ht="72" customHeight="1">
      <c r="A366" s="36">
        <v>8</v>
      </c>
      <c r="B366" s="16" t="s">
        <v>62</v>
      </c>
      <c r="C366" s="9" t="s">
        <v>10</v>
      </c>
      <c r="D366" s="9">
        <v>8</v>
      </c>
      <c r="E366" s="37"/>
      <c r="F366" s="41">
        <f t="shared" si="24"/>
        <v>0</v>
      </c>
      <c r="G366" s="40" t="s">
        <v>7</v>
      </c>
      <c r="H366" s="5"/>
    </row>
    <row r="367" spans="1:8" s="18" customFormat="1" ht="66.75" customHeight="1">
      <c r="A367" s="36">
        <v>9</v>
      </c>
      <c r="B367" s="16" t="s">
        <v>61</v>
      </c>
      <c r="C367" s="9" t="s">
        <v>10</v>
      </c>
      <c r="D367" s="9">
        <v>1</v>
      </c>
      <c r="E367" s="9"/>
      <c r="F367" s="41">
        <f t="shared" si="24"/>
        <v>0</v>
      </c>
      <c r="G367" s="40" t="s">
        <v>60</v>
      </c>
      <c r="H367" s="5"/>
    </row>
    <row r="368" spans="1:8" s="18" customFormat="1" ht="21">
      <c r="A368" s="68" t="s">
        <v>59</v>
      </c>
      <c r="B368" s="69"/>
      <c r="C368" s="69"/>
      <c r="D368" s="69"/>
      <c r="E368" s="10"/>
      <c r="F368" s="35">
        <f>SUM(F359:F367)</f>
        <v>0</v>
      </c>
      <c r="G368" s="34"/>
      <c r="H368" s="5"/>
    </row>
    <row r="369" spans="1:8" s="18" customFormat="1" ht="18.75">
      <c r="A369" s="62" t="s">
        <v>58</v>
      </c>
      <c r="B369" s="63"/>
      <c r="C369" s="63"/>
      <c r="D369" s="63"/>
      <c r="E369" s="63"/>
      <c r="F369" s="63"/>
      <c r="G369" s="63"/>
      <c r="H369" s="5"/>
    </row>
    <row r="370" spans="1:8" s="18" customFormat="1" ht="54" customHeight="1">
      <c r="A370" s="36">
        <v>1</v>
      </c>
      <c r="B370" s="16" t="s">
        <v>57</v>
      </c>
      <c r="C370" s="38" t="s">
        <v>14</v>
      </c>
      <c r="D370" s="38">
        <v>34</v>
      </c>
      <c r="E370" s="39"/>
      <c r="F370" s="41">
        <f>D370*E370</f>
        <v>0</v>
      </c>
      <c r="G370" s="38" t="s">
        <v>7</v>
      </c>
      <c r="H370" s="5"/>
    </row>
    <row r="371" spans="1:8" s="18" customFormat="1" ht="66.75" customHeight="1">
      <c r="A371" s="36">
        <v>2</v>
      </c>
      <c r="B371" s="16" t="s">
        <v>56</v>
      </c>
      <c r="C371" s="38" t="s">
        <v>14</v>
      </c>
      <c r="D371" s="38">
        <v>1.5</v>
      </c>
      <c r="E371" s="39"/>
      <c r="F371" s="41">
        <f t="shared" ref="F371:F375" si="25">D371*E371</f>
        <v>0</v>
      </c>
      <c r="G371" s="38" t="s">
        <v>7</v>
      </c>
      <c r="H371" s="5"/>
    </row>
    <row r="372" spans="1:8" s="18" customFormat="1" ht="42">
      <c r="A372" s="36">
        <v>3</v>
      </c>
      <c r="B372" s="16" t="s">
        <v>55</v>
      </c>
      <c r="C372" s="38" t="s">
        <v>14</v>
      </c>
      <c r="D372" s="38">
        <v>2.1</v>
      </c>
      <c r="E372" s="39"/>
      <c r="F372" s="41">
        <f t="shared" si="25"/>
        <v>0</v>
      </c>
      <c r="G372" s="38" t="s">
        <v>7</v>
      </c>
      <c r="H372" s="5"/>
    </row>
    <row r="373" spans="1:8" s="18" customFormat="1" ht="42">
      <c r="A373" s="36">
        <v>4</v>
      </c>
      <c r="B373" s="16" t="s">
        <v>54</v>
      </c>
      <c r="C373" s="38" t="s">
        <v>14</v>
      </c>
      <c r="D373" s="38">
        <v>10</v>
      </c>
      <c r="E373" s="39"/>
      <c r="F373" s="41">
        <f t="shared" si="25"/>
        <v>0</v>
      </c>
      <c r="G373" s="38" t="s">
        <v>7</v>
      </c>
      <c r="H373" s="5"/>
    </row>
    <row r="374" spans="1:8" s="18" customFormat="1" ht="42">
      <c r="A374" s="36">
        <v>5</v>
      </c>
      <c r="B374" s="16" t="s">
        <v>53</v>
      </c>
      <c r="C374" s="38" t="s">
        <v>14</v>
      </c>
      <c r="D374" s="38">
        <v>2.35</v>
      </c>
      <c r="E374" s="39"/>
      <c r="F374" s="41">
        <f t="shared" si="25"/>
        <v>0</v>
      </c>
      <c r="G374" s="38" t="s">
        <v>7</v>
      </c>
      <c r="H374" s="5"/>
    </row>
    <row r="375" spans="1:8" s="18" customFormat="1" ht="42">
      <c r="A375" s="36">
        <v>6</v>
      </c>
      <c r="B375" s="16" t="s">
        <v>52</v>
      </c>
      <c r="C375" s="38" t="s">
        <v>51</v>
      </c>
      <c r="D375" s="38">
        <v>2</v>
      </c>
      <c r="E375" s="39"/>
      <c r="F375" s="41">
        <f t="shared" si="25"/>
        <v>0</v>
      </c>
      <c r="G375" s="38" t="s">
        <v>7</v>
      </c>
      <c r="H375" s="5"/>
    </row>
    <row r="376" spans="1:8" s="18" customFormat="1" ht="21">
      <c r="A376" s="61" t="s">
        <v>50</v>
      </c>
      <c r="B376" s="61"/>
      <c r="C376" s="61"/>
      <c r="D376" s="61"/>
      <c r="E376" s="10"/>
      <c r="F376" s="35">
        <f>SUM(F370:F375)</f>
        <v>0</v>
      </c>
      <c r="G376" s="34"/>
      <c r="H376" s="5"/>
    </row>
    <row r="377" spans="1:8" s="6" customFormat="1" ht="18.75">
      <c r="A377" s="62" t="s">
        <v>101</v>
      </c>
      <c r="B377" s="63"/>
      <c r="C377" s="63"/>
      <c r="D377" s="63"/>
      <c r="E377" s="63"/>
      <c r="F377" s="63"/>
      <c r="G377" s="63"/>
      <c r="H377" s="5"/>
    </row>
    <row r="378" spans="1:8" s="6" customFormat="1" ht="23.25">
      <c r="A378" s="36">
        <v>1</v>
      </c>
      <c r="B378" s="16" t="s">
        <v>49</v>
      </c>
      <c r="C378" s="9" t="s">
        <v>14</v>
      </c>
      <c r="D378" s="9">
        <v>13</v>
      </c>
      <c r="E378" s="37"/>
      <c r="F378" s="55">
        <f>D378*E378</f>
        <v>0</v>
      </c>
      <c r="G378" s="9" t="s">
        <v>7</v>
      </c>
      <c r="H378" s="5"/>
    </row>
    <row r="379" spans="1:8" s="6" customFormat="1" ht="23.25">
      <c r="A379" s="36">
        <v>2</v>
      </c>
      <c r="B379" s="16" t="s">
        <v>48</v>
      </c>
      <c r="C379" s="9" t="s">
        <v>14</v>
      </c>
      <c r="D379" s="9">
        <v>1.2</v>
      </c>
      <c r="E379" s="9"/>
      <c r="F379" s="55">
        <f t="shared" ref="F379:F380" si="26">D379*E379</f>
        <v>0</v>
      </c>
      <c r="G379" s="9" t="s">
        <v>7</v>
      </c>
      <c r="H379" s="5"/>
    </row>
    <row r="380" spans="1:8" s="6" customFormat="1" ht="42">
      <c r="A380" s="36">
        <v>3</v>
      </c>
      <c r="B380" s="16" t="s">
        <v>47</v>
      </c>
      <c r="C380" s="9" t="s">
        <v>14</v>
      </c>
      <c r="D380" s="9">
        <v>5.0999999999999996</v>
      </c>
      <c r="E380" s="9"/>
      <c r="F380" s="55">
        <f t="shared" si="26"/>
        <v>0</v>
      </c>
      <c r="G380" s="9" t="s">
        <v>7</v>
      </c>
      <c r="H380" s="5"/>
    </row>
    <row r="381" spans="1:8" s="18" customFormat="1" ht="21">
      <c r="A381" s="61" t="s">
        <v>46</v>
      </c>
      <c r="B381" s="61"/>
      <c r="C381" s="61"/>
      <c r="D381" s="61"/>
      <c r="E381" s="10"/>
      <c r="F381" s="35">
        <f>SUM(F378:F380)</f>
        <v>0</v>
      </c>
      <c r="G381" s="34"/>
      <c r="H381" s="5"/>
    </row>
    <row r="382" spans="1:8" s="21" customFormat="1" ht="19.5" thickBot="1">
      <c r="A382" s="64" t="s">
        <v>39</v>
      </c>
      <c r="B382" s="65"/>
      <c r="C382" s="65"/>
      <c r="D382" s="65"/>
      <c r="E382" s="19"/>
      <c r="F382" s="19">
        <f>F381+F368+F376+F357+F347</f>
        <v>0</v>
      </c>
      <c r="G382" s="19"/>
      <c r="H382" s="5"/>
    </row>
    <row r="383" spans="1:8" s="21" customFormat="1" ht="19.5" thickBot="1">
      <c r="A383" s="66" t="s">
        <v>40</v>
      </c>
      <c r="B383" s="67"/>
      <c r="C383" s="67"/>
      <c r="D383" s="67"/>
      <c r="E383" s="32"/>
      <c r="F383" s="32" t="s">
        <v>171</v>
      </c>
      <c r="G383" s="32"/>
      <c r="H383" s="5"/>
    </row>
    <row r="384" spans="1:8" s="21" customFormat="1" ht="44.25" customHeight="1" thickBot="1">
      <c r="A384" s="80" t="s">
        <v>138</v>
      </c>
      <c r="B384" s="81"/>
      <c r="C384" s="81"/>
      <c r="D384" s="81"/>
      <c r="E384" s="81"/>
      <c r="F384" s="81"/>
      <c r="G384" s="81"/>
      <c r="H384" s="20"/>
    </row>
    <row r="385" spans="1:8" s="21" customFormat="1" ht="21" customHeight="1" thickBot="1">
      <c r="A385" s="72" t="s">
        <v>97</v>
      </c>
      <c r="B385" s="73"/>
      <c r="C385" s="73"/>
      <c r="D385" s="73"/>
      <c r="E385" s="73"/>
      <c r="F385" s="73"/>
      <c r="G385" s="73"/>
      <c r="H385" s="20"/>
    </row>
    <row r="386" spans="1:8" s="5" customFormat="1" ht="96.75" customHeight="1">
      <c r="A386" s="43" t="s">
        <v>0</v>
      </c>
      <c r="B386" s="44" t="s">
        <v>6</v>
      </c>
      <c r="C386" s="44" t="s">
        <v>1</v>
      </c>
      <c r="D386" s="44" t="s">
        <v>2</v>
      </c>
      <c r="E386" s="44" t="s">
        <v>4</v>
      </c>
      <c r="F386" s="44" t="s">
        <v>5</v>
      </c>
      <c r="G386" s="44" t="s">
        <v>3</v>
      </c>
      <c r="H386" s="4"/>
    </row>
    <row r="387" spans="1:8" s="5" customFormat="1" ht="32.1" customHeight="1">
      <c r="A387" s="74" t="s">
        <v>31</v>
      </c>
      <c r="B387" s="75"/>
      <c r="C387" s="75"/>
      <c r="D387" s="75"/>
      <c r="E387" s="75"/>
      <c r="F387" s="75"/>
      <c r="G387" s="75"/>
      <c r="H387" s="4"/>
    </row>
    <row r="388" spans="1:8" s="6" customFormat="1" ht="21">
      <c r="A388" s="26">
        <v>1</v>
      </c>
      <c r="B388" s="16" t="s">
        <v>20</v>
      </c>
      <c r="C388" s="9" t="s">
        <v>15</v>
      </c>
      <c r="D388" s="9">
        <v>50</v>
      </c>
      <c r="E388" s="9"/>
      <c r="F388" s="55">
        <f>D388*E388</f>
        <v>0</v>
      </c>
      <c r="G388" s="9" t="s">
        <v>7</v>
      </c>
      <c r="H388" s="5"/>
    </row>
    <row r="389" spans="1:8" s="6" customFormat="1" ht="21">
      <c r="A389" s="26">
        <v>2</v>
      </c>
      <c r="B389" s="16" t="s">
        <v>21</v>
      </c>
      <c r="C389" s="9" t="s">
        <v>12</v>
      </c>
      <c r="D389" s="9">
        <f>D388-D390</f>
        <v>34</v>
      </c>
      <c r="E389" s="9"/>
      <c r="F389" s="55">
        <f t="shared" ref="F389:F399" si="27">D389*E389</f>
        <v>0</v>
      </c>
      <c r="G389" s="9" t="s">
        <v>7</v>
      </c>
      <c r="H389" s="5"/>
    </row>
    <row r="390" spans="1:8" s="6" customFormat="1" ht="21">
      <c r="A390" s="26">
        <v>3</v>
      </c>
      <c r="B390" s="16" t="s">
        <v>22</v>
      </c>
      <c r="C390" s="9" t="s">
        <v>15</v>
      </c>
      <c r="D390" s="9">
        <v>16</v>
      </c>
      <c r="E390" s="9"/>
      <c r="F390" s="55">
        <f t="shared" si="27"/>
        <v>0</v>
      </c>
      <c r="G390" s="9" t="s">
        <v>7</v>
      </c>
      <c r="H390" s="5"/>
    </row>
    <row r="391" spans="1:8" s="6" customFormat="1" ht="23.25">
      <c r="A391" s="26">
        <v>4</v>
      </c>
      <c r="B391" s="16" t="s">
        <v>16</v>
      </c>
      <c r="C391" s="9" t="s">
        <v>14</v>
      </c>
      <c r="D391" s="15">
        <f>D389*0.054</f>
        <v>1.8360000000000001</v>
      </c>
      <c r="E391" s="9"/>
      <c r="F391" s="55">
        <f t="shared" si="27"/>
        <v>0</v>
      </c>
      <c r="G391" s="9" t="s">
        <v>7</v>
      </c>
      <c r="H391" s="5"/>
    </row>
    <row r="392" spans="1:8" s="6" customFormat="1" ht="54.6" customHeight="1">
      <c r="A392" s="26">
        <v>5</v>
      </c>
      <c r="B392" s="16" t="s">
        <v>32</v>
      </c>
      <c r="C392" s="9" t="s">
        <v>14</v>
      </c>
      <c r="D392" s="14">
        <f>D390*0.054</f>
        <v>0.86399999999999999</v>
      </c>
      <c r="E392" s="9"/>
      <c r="F392" s="55">
        <f t="shared" si="27"/>
        <v>0</v>
      </c>
      <c r="G392" s="9" t="s">
        <v>7</v>
      </c>
      <c r="H392" s="5"/>
    </row>
    <row r="393" spans="1:8" s="6" customFormat="1" ht="21">
      <c r="A393" s="26">
        <v>6</v>
      </c>
      <c r="B393" s="16" t="s">
        <v>17</v>
      </c>
      <c r="C393" s="9" t="s">
        <v>23</v>
      </c>
      <c r="D393" s="9">
        <v>5</v>
      </c>
      <c r="E393" s="9"/>
      <c r="F393" s="55">
        <f t="shared" si="27"/>
        <v>0</v>
      </c>
      <c r="G393" s="9" t="s">
        <v>24</v>
      </c>
      <c r="H393" s="5"/>
    </row>
    <row r="394" spans="1:8" s="6" customFormat="1" ht="69" customHeight="1">
      <c r="A394" s="26">
        <v>7</v>
      </c>
      <c r="B394" s="16" t="s">
        <v>35</v>
      </c>
      <c r="C394" s="9" t="s">
        <v>36</v>
      </c>
      <c r="D394" s="9">
        <v>8</v>
      </c>
      <c r="E394" s="9"/>
      <c r="F394" s="55">
        <f t="shared" si="27"/>
        <v>0</v>
      </c>
      <c r="G394" s="9" t="s">
        <v>7</v>
      </c>
      <c r="H394" s="5"/>
    </row>
    <row r="395" spans="1:8" s="6" customFormat="1" ht="21">
      <c r="A395" s="26">
        <v>8</v>
      </c>
      <c r="B395" s="16" t="s">
        <v>19</v>
      </c>
      <c r="C395" s="9" t="s">
        <v>10</v>
      </c>
      <c r="D395" s="9">
        <f>D388*2</f>
        <v>100</v>
      </c>
      <c r="E395" s="9"/>
      <c r="F395" s="55">
        <f t="shared" si="27"/>
        <v>0</v>
      </c>
      <c r="G395" s="9" t="s">
        <v>7</v>
      </c>
      <c r="H395" s="5"/>
    </row>
    <row r="396" spans="1:8" s="6" customFormat="1" ht="63">
      <c r="A396" s="26">
        <v>9</v>
      </c>
      <c r="B396" s="16" t="s">
        <v>33</v>
      </c>
      <c r="C396" s="9" t="s">
        <v>14</v>
      </c>
      <c r="D396" s="9">
        <v>0.5</v>
      </c>
      <c r="E396" s="9"/>
      <c r="F396" s="55">
        <f t="shared" si="27"/>
        <v>0</v>
      </c>
      <c r="G396" s="9" t="s">
        <v>7</v>
      </c>
      <c r="H396" s="5"/>
    </row>
    <row r="397" spans="1:8" s="6" customFormat="1" ht="42">
      <c r="A397" s="26">
        <v>10</v>
      </c>
      <c r="B397" s="16" t="s">
        <v>34</v>
      </c>
      <c r="C397" s="9" t="s">
        <v>13</v>
      </c>
      <c r="D397" s="9">
        <v>5</v>
      </c>
      <c r="E397" s="9"/>
      <c r="F397" s="55">
        <f t="shared" si="27"/>
        <v>0</v>
      </c>
      <c r="G397" s="9" t="s">
        <v>7</v>
      </c>
      <c r="H397" s="5"/>
    </row>
    <row r="398" spans="1:8" s="6" customFormat="1" ht="66" customHeight="1">
      <c r="A398" s="26">
        <v>11</v>
      </c>
      <c r="B398" s="16" t="s">
        <v>30</v>
      </c>
      <c r="C398" s="9" t="s">
        <v>10</v>
      </c>
      <c r="D398" s="9">
        <v>1</v>
      </c>
      <c r="E398" s="9"/>
      <c r="F398" s="55">
        <f t="shared" si="27"/>
        <v>0</v>
      </c>
      <c r="G398" s="9" t="s">
        <v>7</v>
      </c>
      <c r="H398" s="5"/>
    </row>
    <row r="399" spans="1:8" s="6" customFormat="1" ht="63">
      <c r="A399" s="26">
        <v>12</v>
      </c>
      <c r="B399" s="16" t="s">
        <v>37</v>
      </c>
      <c r="C399" s="9" t="s">
        <v>9</v>
      </c>
      <c r="D399" s="9">
        <v>1</v>
      </c>
      <c r="E399" s="9"/>
      <c r="F399" s="55">
        <f t="shared" si="27"/>
        <v>0</v>
      </c>
      <c r="G399" s="9" t="s">
        <v>7</v>
      </c>
      <c r="H399" s="5"/>
    </row>
    <row r="400" spans="1:8" s="6" customFormat="1" ht="36" customHeight="1">
      <c r="A400" s="76" t="s">
        <v>8</v>
      </c>
      <c r="B400" s="77"/>
      <c r="C400" s="77"/>
      <c r="D400" s="77"/>
      <c r="E400" s="13"/>
      <c r="F400" s="56">
        <f>SUM(F388:F399)</f>
        <v>0</v>
      </c>
      <c r="G400" s="13"/>
      <c r="H400" s="5"/>
    </row>
    <row r="401" spans="1:8" s="6" customFormat="1" ht="30.6" customHeight="1">
      <c r="A401" s="78" t="s">
        <v>43</v>
      </c>
      <c r="B401" s="79"/>
      <c r="C401" s="79"/>
      <c r="D401" s="79"/>
      <c r="E401" s="79"/>
      <c r="F401" s="79"/>
      <c r="G401" s="79"/>
      <c r="H401" s="5"/>
    </row>
    <row r="402" spans="1:8" s="6" customFormat="1" ht="51" customHeight="1">
      <c r="A402" s="26">
        <v>1</v>
      </c>
      <c r="B402" s="16" t="s">
        <v>42</v>
      </c>
      <c r="C402" s="9" t="s">
        <v>14</v>
      </c>
      <c r="D402" s="9">
        <v>1.256</v>
      </c>
      <c r="E402" s="9"/>
      <c r="F402" s="55">
        <f>D402*E402</f>
        <v>0</v>
      </c>
      <c r="G402" s="9" t="s">
        <v>7</v>
      </c>
      <c r="H402" s="5"/>
    </row>
    <row r="403" spans="1:8" s="6" customFormat="1" ht="63">
      <c r="A403" s="26">
        <v>2</v>
      </c>
      <c r="B403" s="16" t="s">
        <v>25</v>
      </c>
      <c r="C403" s="9" t="s">
        <v>11</v>
      </c>
      <c r="D403" s="9">
        <v>1</v>
      </c>
      <c r="E403" s="9"/>
      <c r="F403" s="55">
        <f t="shared" ref="F403:F416" si="28">D403*E403</f>
        <v>0</v>
      </c>
      <c r="G403" s="9" t="s">
        <v>7</v>
      </c>
      <c r="H403" s="5"/>
    </row>
    <row r="404" spans="1:8" s="6" customFormat="1" ht="23.25">
      <c r="A404" s="26">
        <v>3</v>
      </c>
      <c r="B404" s="16" t="s">
        <v>26</v>
      </c>
      <c r="C404" s="9" t="s">
        <v>12</v>
      </c>
      <c r="D404" s="9">
        <v>77</v>
      </c>
      <c r="E404" s="9"/>
      <c r="F404" s="55">
        <f t="shared" si="28"/>
        <v>0</v>
      </c>
      <c r="G404" s="9" t="s">
        <v>7</v>
      </c>
      <c r="H404" s="5"/>
    </row>
    <row r="405" spans="1:8" s="6" customFormat="1" ht="23.25">
      <c r="A405" s="26">
        <v>4</v>
      </c>
      <c r="B405" s="16" t="s">
        <v>27</v>
      </c>
      <c r="C405" s="9" t="s">
        <v>12</v>
      </c>
      <c r="D405" s="9">
        <v>20</v>
      </c>
      <c r="E405" s="9"/>
      <c r="F405" s="55">
        <f t="shared" si="28"/>
        <v>0</v>
      </c>
      <c r="G405" s="9" t="s">
        <v>7</v>
      </c>
      <c r="H405" s="5"/>
    </row>
    <row r="406" spans="1:8" s="6" customFormat="1" ht="51" customHeight="1">
      <c r="A406" s="26">
        <v>5</v>
      </c>
      <c r="B406" s="16" t="s">
        <v>28</v>
      </c>
      <c r="C406" s="9" t="s">
        <v>9</v>
      </c>
      <c r="D406" s="9">
        <v>1</v>
      </c>
      <c r="E406" s="9"/>
      <c r="F406" s="55">
        <f t="shared" si="28"/>
        <v>0</v>
      </c>
      <c r="G406" s="9" t="s">
        <v>7</v>
      </c>
      <c r="H406" s="5"/>
    </row>
    <row r="407" spans="1:8" s="6" customFormat="1" ht="47.25" customHeight="1">
      <c r="A407" s="26">
        <v>6</v>
      </c>
      <c r="B407" s="16" t="s">
        <v>38</v>
      </c>
      <c r="C407" s="9" t="s">
        <v>10</v>
      </c>
      <c r="D407" s="9">
        <v>8</v>
      </c>
      <c r="E407" s="9"/>
      <c r="F407" s="55">
        <f t="shared" si="28"/>
        <v>0</v>
      </c>
      <c r="G407" s="9" t="s">
        <v>7</v>
      </c>
      <c r="H407" s="5"/>
    </row>
    <row r="408" spans="1:8" s="6" customFormat="1" ht="44.25" customHeight="1">
      <c r="A408" s="26">
        <v>7</v>
      </c>
      <c r="B408" s="16" t="s">
        <v>29</v>
      </c>
      <c r="C408" s="9" t="s">
        <v>10</v>
      </c>
      <c r="D408" s="9">
        <v>1</v>
      </c>
      <c r="E408" s="9"/>
      <c r="F408" s="55">
        <f t="shared" si="28"/>
        <v>0</v>
      </c>
      <c r="G408" s="9" t="s">
        <v>7</v>
      </c>
      <c r="H408" s="5"/>
    </row>
    <row r="409" spans="1:8" s="6" customFormat="1" ht="21">
      <c r="A409" s="26">
        <v>8</v>
      </c>
      <c r="B409" s="16" t="s">
        <v>18</v>
      </c>
      <c r="C409" s="9" t="s">
        <v>10</v>
      </c>
      <c r="D409" s="9">
        <v>1</v>
      </c>
      <c r="E409" s="9"/>
      <c r="F409" s="55">
        <f t="shared" si="28"/>
        <v>0</v>
      </c>
      <c r="G409" s="9" t="s">
        <v>7</v>
      </c>
      <c r="H409" s="5"/>
    </row>
    <row r="410" spans="1:8" s="6" customFormat="1" ht="68.25" customHeight="1">
      <c r="A410" s="26">
        <v>9</v>
      </c>
      <c r="B410" s="16" t="s">
        <v>133</v>
      </c>
      <c r="C410" s="9" t="s">
        <v>14</v>
      </c>
      <c r="D410" s="9">
        <f>0.24*4</f>
        <v>0.96</v>
      </c>
      <c r="E410" s="9"/>
      <c r="F410" s="55">
        <f t="shared" si="28"/>
        <v>0</v>
      </c>
      <c r="G410" s="9" t="s">
        <v>7</v>
      </c>
      <c r="H410" s="5"/>
    </row>
    <row r="411" spans="1:8" s="6" customFormat="1" ht="48" customHeight="1">
      <c r="A411" s="26">
        <v>10</v>
      </c>
      <c r="B411" s="16" t="s">
        <v>134</v>
      </c>
      <c r="C411" s="9" t="s">
        <v>13</v>
      </c>
      <c r="D411" s="9">
        <f>0.8*4</f>
        <v>3.2</v>
      </c>
      <c r="E411" s="9"/>
      <c r="F411" s="55">
        <f t="shared" si="28"/>
        <v>0</v>
      </c>
      <c r="G411" s="9" t="s">
        <v>7</v>
      </c>
      <c r="H411" s="5"/>
    </row>
    <row r="412" spans="1:8" s="6" customFormat="1" ht="48.75" customHeight="1">
      <c r="A412" s="26">
        <v>11</v>
      </c>
      <c r="B412" s="16" t="s">
        <v>135</v>
      </c>
      <c r="C412" s="9" t="s">
        <v>10</v>
      </c>
      <c r="D412" s="9">
        <f>3</f>
        <v>3</v>
      </c>
      <c r="E412" s="9"/>
      <c r="F412" s="55">
        <f t="shared" si="28"/>
        <v>0</v>
      </c>
      <c r="G412" s="9" t="s">
        <v>7</v>
      </c>
      <c r="H412" s="5"/>
    </row>
    <row r="413" spans="1:8" s="6" customFormat="1" ht="66.75" customHeight="1">
      <c r="A413" s="26">
        <v>12</v>
      </c>
      <c r="B413" s="16" t="s">
        <v>136</v>
      </c>
      <c r="C413" s="9" t="s">
        <v>10</v>
      </c>
      <c r="D413" s="9">
        <v>1</v>
      </c>
      <c r="E413" s="9"/>
      <c r="F413" s="55">
        <f t="shared" si="28"/>
        <v>0</v>
      </c>
      <c r="G413" s="9" t="s">
        <v>7</v>
      </c>
      <c r="H413" s="5"/>
    </row>
    <row r="414" spans="1:8" s="6" customFormat="1" ht="63">
      <c r="A414" s="26">
        <v>13</v>
      </c>
      <c r="B414" s="16" t="s">
        <v>137</v>
      </c>
      <c r="C414" s="9" t="s">
        <v>10</v>
      </c>
      <c r="D414" s="9">
        <v>4</v>
      </c>
      <c r="E414" s="9"/>
      <c r="F414" s="55">
        <f t="shared" si="28"/>
        <v>0</v>
      </c>
      <c r="G414" s="9" t="s">
        <v>7</v>
      </c>
      <c r="H414" s="5"/>
    </row>
    <row r="415" spans="1:8" s="6" customFormat="1" ht="42">
      <c r="A415" s="26">
        <v>14</v>
      </c>
      <c r="B415" s="16" t="s">
        <v>139</v>
      </c>
      <c r="C415" s="9" t="s">
        <v>12</v>
      </c>
      <c r="D415" s="9">
        <v>52</v>
      </c>
      <c r="E415" s="9"/>
      <c r="F415" s="55">
        <f t="shared" si="28"/>
        <v>0</v>
      </c>
      <c r="G415" s="9" t="s">
        <v>7</v>
      </c>
      <c r="H415" s="5"/>
    </row>
    <row r="416" spans="1:8" s="6" customFormat="1" ht="63">
      <c r="A416" s="26">
        <v>15</v>
      </c>
      <c r="B416" s="16" t="s">
        <v>41</v>
      </c>
      <c r="C416" s="9" t="s">
        <v>12</v>
      </c>
      <c r="D416" s="9">
        <v>143</v>
      </c>
      <c r="E416" s="9"/>
      <c r="F416" s="55">
        <f t="shared" si="28"/>
        <v>0</v>
      </c>
      <c r="G416" s="9" t="s">
        <v>7</v>
      </c>
      <c r="H416" s="5"/>
    </row>
    <row r="417" spans="1:8" s="6" customFormat="1" ht="60.95" customHeight="1">
      <c r="A417" s="76" t="s">
        <v>44</v>
      </c>
      <c r="B417" s="77"/>
      <c r="C417" s="77"/>
      <c r="D417" s="77"/>
      <c r="E417" s="10"/>
      <c r="F417" s="56">
        <f>SUM(F402:F416)</f>
        <v>0</v>
      </c>
      <c r="G417" s="13"/>
      <c r="H417" s="5"/>
    </row>
    <row r="418" spans="1:8" s="21" customFormat="1" ht="21" customHeight="1" thickBot="1">
      <c r="A418" s="64" t="s">
        <v>39</v>
      </c>
      <c r="B418" s="65"/>
      <c r="C418" s="65"/>
      <c r="D418" s="65"/>
      <c r="E418" s="19"/>
      <c r="F418" s="19">
        <f>F417+F400</f>
        <v>0</v>
      </c>
      <c r="G418" s="19"/>
      <c r="H418" s="20"/>
    </row>
    <row r="419" spans="1:8" s="21" customFormat="1" ht="21" customHeight="1" thickBot="1">
      <c r="A419" s="66" t="s">
        <v>40</v>
      </c>
      <c r="B419" s="67"/>
      <c r="C419" s="67"/>
      <c r="D419" s="67"/>
      <c r="E419" s="32"/>
      <c r="F419" s="32" t="s">
        <v>171</v>
      </c>
      <c r="G419" s="32"/>
      <c r="H419" s="20"/>
    </row>
    <row r="420" spans="1:8" s="21" customFormat="1" ht="24" thickBot="1">
      <c r="A420" s="72" t="s">
        <v>99</v>
      </c>
      <c r="B420" s="73"/>
      <c r="C420" s="73"/>
      <c r="D420" s="73"/>
      <c r="E420" s="73"/>
      <c r="F420" s="73"/>
      <c r="G420" s="73"/>
      <c r="H420" s="5"/>
    </row>
    <row r="421" spans="1:8" s="5" customFormat="1" ht="31.5">
      <c r="A421" s="43" t="s">
        <v>0</v>
      </c>
      <c r="B421" s="44" t="s">
        <v>6</v>
      </c>
      <c r="C421" s="44" t="s">
        <v>1</v>
      </c>
      <c r="D421" s="44" t="s">
        <v>2</v>
      </c>
      <c r="E421" s="44" t="s">
        <v>4</v>
      </c>
      <c r="F421" s="44" t="s">
        <v>5</v>
      </c>
      <c r="G421" s="44" t="s">
        <v>3</v>
      </c>
    </row>
    <row r="422" spans="1:8" s="6" customFormat="1" ht="18.75">
      <c r="A422" s="62" t="s">
        <v>104</v>
      </c>
      <c r="B422" s="63"/>
      <c r="C422" s="63"/>
      <c r="D422" s="63"/>
      <c r="E422" s="63"/>
      <c r="F422" s="63"/>
      <c r="G422" s="63"/>
      <c r="H422" s="5"/>
    </row>
    <row r="423" spans="1:8" s="6" customFormat="1" ht="63">
      <c r="A423" s="36">
        <v>1</v>
      </c>
      <c r="B423" s="16" t="s">
        <v>95</v>
      </c>
      <c r="C423" s="9" t="s">
        <v>9</v>
      </c>
      <c r="D423" s="9">
        <v>1</v>
      </c>
      <c r="E423" s="9"/>
      <c r="F423" s="41">
        <f>D423*E423</f>
        <v>0</v>
      </c>
      <c r="G423" s="42" t="s">
        <v>60</v>
      </c>
      <c r="H423" s="5"/>
    </row>
    <row r="424" spans="1:8" s="6" customFormat="1" ht="105">
      <c r="A424" s="36">
        <v>2</v>
      </c>
      <c r="B424" s="8" t="s">
        <v>140</v>
      </c>
      <c r="C424" s="9" t="s">
        <v>12</v>
      </c>
      <c r="D424" s="9">
        <v>40</v>
      </c>
      <c r="E424" s="9"/>
      <c r="F424" s="41">
        <f t="shared" ref="F424:F441" si="29">D424*E424</f>
        <v>0</v>
      </c>
      <c r="G424" s="40" t="s">
        <v>7</v>
      </c>
      <c r="H424" s="5"/>
    </row>
    <row r="425" spans="1:8" s="6" customFormat="1" ht="63">
      <c r="A425" s="36">
        <v>3</v>
      </c>
      <c r="B425" s="8" t="s">
        <v>141</v>
      </c>
      <c r="C425" s="9" t="s">
        <v>12</v>
      </c>
      <c r="D425" s="9">
        <v>55</v>
      </c>
      <c r="E425" s="9"/>
      <c r="F425" s="41">
        <f t="shared" si="29"/>
        <v>0</v>
      </c>
      <c r="G425" s="40" t="s">
        <v>7</v>
      </c>
      <c r="H425" s="5"/>
    </row>
    <row r="426" spans="1:8" s="6" customFormat="1" ht="84">
      <c r="A426" s="36">
        <v>4</v>
      </c>
      <c r="B426" s="16" t="s">
        <v>91</v>
      </c>
      <c r="C426" s="9" t="s">
        <v>10</v>
      </c>
      <c r="D426" s="9">
        <v>10</v>
      </c>
      <c r="E426" s="9"/>
      <c r="F426" s="41">
        <f t="shared" si="29"/>
        <v>0</v>
      </c>
      <c r="G426" s="40" t="s">
        <v>7</v>
      </c>
      <c r="H426" s="5"/>
    </row>
    <row r="427" spans="1:8" s="6" customFormat="1" ht="88.5" customHeight="1">
      <c r="A427" s="36">
        <v>5</v>
      </c>
      <c r="B427" s="16" t="s">
        <v>90</v>
      </c>
      <c r="C427" s="9" t="s">
        <v>10</v>
      </c>
      <c r="D427" s="9">
        <v>1</v>
      </c>
      <c r="E427" s="9"/>
      <c r="F427" s="41">
        <f t="shared" si="29"/>
        <v>0</v>
      </c>
      <c r="G427" s="40" t="s">
        <v>7</v>
      </c>
      <c r="H427" s="5"/>
    </row>
    <row r="428" spans="1:8" s="6" customFormat="1" ht="42">
      <c r="A428" s="36">
        <v>6</v>
      </c>
      <c r="B428" s="16" t="s">
        <v>100</v>
      </c>
      <c r="C428" s="9" t="s">
        <v>10</v>
      </c>
      <c r="D428" s="9">
        <v>2</v>
      </c>
      <c r="E428" s="9"/>
      <c r="F428" s="41">
        <f t="shared" si="29"/>
        <v>0</v>
      </c>
      <c r="G428" s="40" t="s">
        <v>7</v>
      </c>
      <c r="H428" s="5"/>
    </row>
    <row r="429" spans="1:8" s="6" customFormat="1" ht="63">
      <c r="A429" s="36">
        <v>7</v>
      </c>
      <c r="B429" s="16" t="s">
        <v>89</v>
      </c>
      <c r="C429" s="9" t="s">
        <v>10</v>
      </c>
      <c r="D429" s="9">
        <v>2</v>
      </c>
      <c r="E429" s="9"/>
      <c r="F429" s="41">
        <f t="shared" si="29"/>
        <v>0</v>
      </c>
      <c r="G429" s="40" t="s">
        <v>7</v>
      </c>
      <c r="H429" s="5"/>
    </row>
    <row r="430" spans="1:8" s="6" customFormat="1" ht="69" customHeight="1">
      <c r="A430" s="36">
        <v>8</v>
      </c>
      <c r="B430" s="16" t="s">
        <v>88</v>
      </c>
      <c r="C430" s="9" t="s">
        <v>10</v>
      </c>
      <c r="D430" s="9">
        <v>11</v>
      </c>
      <c r="E430" s="37"/>
      <c r="F430" s="41">
        <f t="shared" si="29"/>
        <v>0</v>
      </c>
      <c r="G430" s="40" t="s">
        <v>7</v>
      </c>
      <c r="H430" s="5"/>
    </row>
    <row r="431" spans="1:8" s="6" customFormat="1" ht="63">
      <c r="A431" s="36">
        <v>9</v>
      </c>
      <c r="B431" s="16" t="s">
        <v>87</v>
      </c>
      <c r="C431" s="9" t="s">
        <v>13</v>
      </c>
      <c r="D431" s="9">
        <v>5</v>
      </c>
      <c r="E431" s="9"/>
      <c r="F431" s="41">
        <f t="shared" si="29"/>
        <v>0</v>
      </c>
      <c r="G431" s="40" t="s">
        <v>7</v>
      </c>
      <c r="H431" s="5"/>
    </row>
    <row r="432" spans="1:8" s="6" customFormat="1" ht="66.75" customHeight="1">
      <c r="A432" s="36">
        <v>10</v>
      </c>
      <c r="B432" s="16" t="s">
        <v>86</v>
      </c>
      <c r="C432" s="9" t="s">
        <v>13</v>
      </c>
      <c r="D432" s="9">
        <v>110</v>
      </c>
      <c r="E432" s="9"/>
      <c r="F432" s="41">
        <f t="shared" si="29"/>
        <v>0</v>
      </c>
      <c r="G432" s="40" t="s">
        <v>7</v>
      </c>
      <c r="H432" s="5"/>
    </row>
    <row r="433" spans="1:8" s="6" customFormat="1" ht="42">
      <c r="A433" s="36">
        <v>11</v>
      </c>
      <c r="B433" s="16" t="s">
        <v>85</v>
      </c>
      <c r="C433" s="9" t="s">
        <v>13</v>
      </c>
      <c r="D433" s="9">
        <v>45</v>
      </c>
      <c r="E433" s="9"/>
      <c r="F433" s="41">
        <f t="shared" si="29"/>
        <v>0</v>
      </c>
      <c r="G433" s="40" t="s">
        <v>7</v>
      </c>
      <c r="H433" s="5"/>
    </row>
    <row r="434" spans="1:8" s="6" customFormat="1" ht="82.5" customHeight="1">
      <c r="A434" s="36">
        <v>12</v>
      </c>
      <c r="B434" s="16" t="s">
        <v>84</v>
      </c>
      <c r="C434" s="9" t="s">
        <v>13</v>
      </c>
      <c r="D434" s="9">
        <v>200</v>
      </c>
      <c r="E434" s="9"/>
      <c r="F434" s="41">
        <f t="shared" si="29"/>
        <v>0</v>
      </c>
      <c r="G434" s="40" t="s">
        <v>7</v>
      </c>
      <c r="H434" s="5"/>
    </row>
    <row r="435" spans="1:8" s="6" customFormat="1" ht="42">
      <c r="A435" s="36">
        <v>13</v>
      </c>
      <c r="B435" s="16" t="s">
        <v>82</v>
      </c>
      <c r="C435" s="9" t="s">
        <v>12</v>
      </c>
      <c r="D435" s="9">
        <v>8</v>
      </c>
      <c r="E435" s="9"/>
      <c r="F435" s="41">
        <f t="shared" si="29"/>
        <v>0</v>
      </c>
      <c r="G435" s="40" t="s">
        <v>7</v>
      </c>
      <c r="H435" s="5"/>
    </row>
    <row r="436" spans="1:8" s="6" customFormat="1" ht="63.75" customHeight="1">
      <c r="A436" s="36">
        <v>14</v>
      </c>
      <c r="B436" s="16" t="s">
        <v>81</v>
      </c>
      <c r="C436" s="9" t="s">
        <v>13</v>
      </c>
      <c r="D436" s="9">
        <v>25</v>
      </c>
      <c r="E436" s="9"/>
      <c r="F436" s="41">
        <f t="shared" si="29"/>
        <v>0</v>
      </c>
      <c r="G436" s="40" t="s">
        <v>7</v>
      </c>
      <c r="H436" s="5"/>
    </row>
    <row r="437" spans="1:8" s="6" customFormat="1" ht="63">
      <c r="A437" s="36">
        <v>15</v>
      </c>
      <c r="B437" s="16" t="s">
        <v>107</v>
      </c>
      <c r="C437" s="9" t="s">
        <v>12</v>
      </c>
      <c r="D437" s="9">
        <v>22</v>
      </c>
      <c r="E437" s="9"/>
      <c r="F437" s="41">
        <f t="shared" si="29"/>
        <v>0</v>
      </c>
      <c r="G437" s="40" t="s">
        <v>7</v>
      </c>
      <c r="H437" s="5"/>
    </row>
    <row r="438" spans="1:8" s="6" customFormat="1" ht="61.5" customHeight="1">
      <c r="A438" s="36">
        <v>16</v>
      </c>
      <c r="B438" s="16" t="s">
        <v>79</v>
      </c>
      <c r="C438" s="9" t="s">
        <v>13</v>
      </c>
      <c r="D438" s="9">
        <v>60</v>
      </c>
      <c r="E438" s="9"/>
      <c r="F438" s="41">
        <f t="shared" si="29"/>
        <v>0</v>
      </c>
      <c r="G438" s="40" t="s">
        <v>7</v>
      </c>
      <c r="H438" s="5"/>
    </row>
    <row r="439" spans="1:8" s="6" customFormat="1" ht="90" customHeight="1">
      <c r="A439" s="36">
        <v>17</v>
      </c>
      <c r="B439" s="16" t="s">
        <v>108</v>
      </c>
      <c r="C439" s="9" t="s">
        <v>10</v>
      </c>
      <c r="D439" s="9">
        <v>1</v>
      </c>
      <c r="E439" s="9"/>
      <c r="F439" s="41">
        <f t="shared" si="29"/>
        <v>0</v>
      </c>
      <c r="G439" s="40" t="s">
        <v>7</v>
      </c>
      <c r="H439" s="5"/>
    </row>
    <row r="440" spans="1:8" s="6" customFormat="1" ht="87" customHeight="1">
      <c r="A440" s="36">
        <v>18</v>
      </c>
      <c r="B440" s="16" t="s">
        <v>142</v>
      </c>
      <c r="C440" s="9" t="s">
        <v>9</v>
      </c>
      <c r="D440" s="9">
        <v>1</v>
      </c>
      <c r="E440" s="9"/>
      <c r="F440" s="41">
        <f t="shared" si="29"/>
        <v>0</v>
      </c>
      <c r="G440" s="40" t="s">
        <v>7</v>
      </c>
      <c r="H440" s="5"/>
    </row>
    <row r="441" spans="1:8" s="6" customFormat="1" ht="42">
      <c r="A441" s="36">
        <v>19</v>
      </c>
      <c r="B441" s="16" t="s">
        <v>77</v>
      </c>
      <c r="C441" s="9" t="s">
        <v>14</v>
      </c>
      <c r="D441" s="9">
        <v>2.5</v>
      </c>
      <c r="E441" s="9"/>
      <c r="F441" s="41">
        <f t="shared" si="29"/>
        <v>0</v>
      </c>
      <c r="G441" s="42" t="s">
        <v>7</v>
      </c>
      <c r="H441" s="5"/>
    </row>
    <row r="442" spans="1:8" s="6" customFormat="1" ht="21">
      <c r="A442" s="68" t="s">
        <v>8</v>
      </c>
      <c r="B442" s="69"/>
      <c r="C442" s="69"/>
      <c r="D442" s="69"/>
      <c r="E442" s="10"/>
      <c r="F442" s="35">
        <f>SUM(F423:F441)</f>
        <v>0</v>
      </c>
      <c r="G442" s="34"/>
      <c r="H442" s="5"/>
    </row>
    <row r="443" spans="1:8" s="6" customFormat="1" ht="18.75">
      <c r="A443" s="62" t="s">
        <v>76</v>
      </c>
      <c r="B443" s="63"/>
      <c r="C443" s="63"/>
      <c r="D443" s="63"/>
      <c r="E443" s="63"/>
      <c r="F443" s="63"/>
      <c r="G443" s="63"/>
      <c r="H443" s="5"/>
    </row>
    <row r="444" spans="1:8" s="6" customFormat="1" ht="23.25">
      <c r="A444" s="36">
        <v>1</v>
      </c>
      <c r="B444" s="16" t="s">
        <v>110</v>
      </c>
      <c r="C444" s="9" t="s">
        <v>13</v>
      </c>
      <c r="D444" s="9">
        <v>10</v>
      </c>
      <c r="E444" s="37"/>
      <c r="F444" s="41">
        <f>D444*E444</f>
        <v>0</v>
      </c>
      <c r="G444" s="40" t="s">
        <v>7</v>
      </c>
      <c r="H444" s="5"/>
    </row>
    <row r="445" spans="1:8" s="6" customFormat="1" ht="42">
      <c r="A445" s="36">
        <v>2</v>
      </c>
      <c r="B445" s="16" t="s">
        <v>74</v>
      </c>
      <c r="C445" s="9" t="s">
        <v>14</v>
      </c>
      <c r="D445" s="9">
        <v>2.5</v>
      </c>
      <c r="E445" s="37"/>
      <c r="F445" s="41">
        <f t="shared" ref="F445:F451" si="30">D445*E445</f>
        <v>0</v>
      </c>
      <c r="G445" s="40" t="s">
        <v>7</v>
      </c>
      <c r="H445" s="5"/>
    </row>
    <row r="446" spans="1:8" s="6" customFormat="1" ht="42">
      <c r="A446" s="36">
        <v>3</v>
      </c>
      <c r="B446" s="16" t="s">
        <v>69</v>
      </c>
      <c r="C446" s="9" t="s">
        <v>14</v>
      </c>
      <c r="D446" s="9">
        <v>1.5</v>
      </c>
      <c r="E446" s="37"/>
      <c r="F446" s="41">
        <f t="shared" si="30"/>
        <v>0</v>
      </c>
      <c r="G446" s="40" t="s">
        <v>67</v>
      </c>
      <c r="H446" s="5"/>
    </row>
    <row r="447" spans="1:8" s="6" customFormat="1" ht="42">
      <c r="A447" s="36">
        <v>4</v>
      </c>
      <c r="B447" s="16" t="s">
        <v>68</v>
      </c>
      <c r="C447" s="9" t="s">
        <v>14</v>
      </c>
      <c r="D447" s="9">
        <v>1.3</v>
      </c>
      <c r="E447" s="37"/>
      <c r="F447" s="41">
        <f t="shared" si="30"/>
        <v>0</v>
      </c>
      <c r="G447" s="40" t="s">
        <v>67</v>
      </c>
      <c r="H447" s="5"/>
    </row>
    <row r="448" spans="1:8" s="6" customFormat="1" ht="42">
      <c r="A448" s="36">
        <v>5</v>
      </c>
      <c r="B448" s="16" t="s">
        <v>66</v>
      </c>
      <c r="C448" s="9" t="s">
        <v>14</v>
      </c>
      <c r="D448" s="9">
        <v>1.5</v>
      </c>
      <c r="E448" s="9"/>
      <c r="F448" s="41">
        <f t="shared" si="30"/>
        <v>0</v>
      </c>
      <c r="G448" s="40" t="s">
        <v>7</v>
      </c>
      <c r="H448" s="5"/>
    </row>
    <row r="449" spans="1:8" s="6" customFormat="1" ht="42">
      <c r="A449" s="36">
        <v>6</v>
      </c>
      <c r="B449" s="16" t="s">
        <v>73</v>
      </c>
      <c r="C449" s="9" t="s">
        <v>13</v>
      </c>
      <c r="D449" s="9">
        <v>3</v>
      </c>
      <c r="E449" s="9"/>
      <c r="F449" s="41">
        <f t="shared" si="30"/>
        <v>0</v>
      </c>
      <c r="G449" s="40" t="s">
        <v>7</v>
      </c>
      <c r="H449" s="5"/>
    </row>
    <row r="450" spans="1:8" s="6" customFormat="1" ht="63" customHeight="1">
      <c r="A450" s="36">
        <v>7</v>
      </c>
      <c r="B450" s="16" t="s">
        <v>72</v>
      </c>
      <c r="C450" s="9" t="s">
        <v>12</v>
      </c>
      <c r="D450" s="9">
        <v>7</v>
      </c>
      <c r="E450" s="9"/>
      <c r="F450" s="41">
        <f t="shared" si="30"/>
        <v>0</v>
      </c>
      <c r="G450" s="40" t="s">
        <v>7</v>
      </c>
      <c r="H450" s="5"/>
    </row>
    <row r="451" spans="1:8" s="6" customFormat="1" ht="65.25" customHeight="1">
      <c r="A451" s="36">
        <v>8</v>
      </c>
      <c r="B451" s="16" t="s">
        <v>62</v>
      </c>
      <c r="C451" s="9" t="s">
        <v>10</v>
      </c>
      <c r="D451" s="9">
        <v>8</v>
      </c>
      <c r="E451" s="37"/>
      <c r="F451" s="41">
        <f t="shared" si="30"/>
        <v>0</v>
      </c>
      <c r="G451" s="40" t="s">
        <v>7</v>
      </c>
      <c r="H451" s="5"/>
    </row>
    <row r="452" spans="1:8" s="18" customFormat="1" ht="21">
      <c r="A452" s="68" t="s">
        <v>44</v>
      </c>
      <c r="B452" s="69"/>
      <c r="C452" s="69"/>
      <c r="D452" s="69"/>
      <c r="E452" s="10"/>
      <c r="F452" s="35">
        <f>SUM(F444:F451)</f>
        <v>0</v>
      </c>
      <c r="G452" s="34"/>
      <c r="H452" s="5"/>
    </row>
    <row r="453" spans="1:8" s="6" customFormat="1" ht="18.75">
      <c r="A453" s="62" t="s">
        <v>71</v>
      </c>
      <c r="B453" s="63"/>
      <c r="C453" s="63"/>
      <c r="D453" s="63"/>
      <c r="E453" s="63"/>
      <c r="F453" s="63"/>
      <c r="G453" s="63"/>
      <c r="H453" s="5"/>
    </row>
    <row r="454" spans="1:8" s="6" customFormat="1" ht="42">
      <c r="A454" s="36">
        <v>1</v>
      </c>
      <c r="B454" s="16" t="s">
        <v>70</v>
      </c>
      <c r="C454" s="9" t="s">
        <v>14</v>
      </c>
      <c r="D454" s="9">
        <v>2.5</v>
      </c>
      <c r="E454" s="37"/>
      <c r="F454" s="41">
        <f>D454*E454</f>
        <v>0</v>
      </c>
      <c r="G454" s="40" t="s">
        <v>7</v>
      </c>
      <c r="H454" s="5"/>
    </row>
    <row r="455" spans="1:8" s="6" customFormat="1" ht="42">
      <c r="A455" s="36">
        <v>2</v>
      </c>
      <c r="B455" s="16" t="s">
        <v>69</v>
      </c>
      <c r="C455" s="9" t="s">
        <v>14</v>
      </c>
      <c r="D455" s="9">
        <v>1</v>
      </c>
      <c r="E455" s="37"/>
      <c r="F455" s="41">
        <f t="shared" ref="F455:F462" si="31">D455*E455</f>
        <v>0</v>
      </c>
      <c r="G455" s="40" t="s">
        <v>67</v>
      </c>
      <c r="H455" s="5"/>
    </row>
    <row r="456" spans="1:8" s="6" customFormat="1" ht="42">
      <c r="A456" s="36">
        <v>3</v>
      </c>
      <c r="B456" s="16" t="s">
        <v>68</v>
      </c>
      <c r="C456" s="9" t="s">
        <v>14</v>
      </c>
      <c r="D456" s="9">
        <v>2.5</v>
      </c>
      <c r="E456" s="37"/>
      <c r="F456" s="41">
        <f t="shared" si="31"/>
        <v>0</v>
      </c>
      <c r="G456" s="40" t="s">
        <v>67</v>
      </c>
      <c r="H456" s="5"/>
    </row>
    <row r="457" spans="1:8" s="6" customFormat="1" ht="42">
      <c r="A457" s="36">
        <v>4</v>
      </c>
      <c r="B457" s="16" t="s">
        <v>66</v>
      </c>
      <c r="C457" s="9" t="s">
        <v>14</v>
      </c>
      <c r="D457" s="9">
        <v>1.5</v>
      </c>
      <c r="E457" s="9"/>
      <c r="F457" s="41">
        <f t="shared" si="31"/>
        <v>0</v>
      </c>
      <c r="G457" s="40" t="s">
        <v>7</v>
      </c>
      <c r="H457" s="5"/>
    </row>
    <row r="458" spans="1:8" s="6" customFormat="1" ht="63">
      <c r="A458" s="36">
        <v>5</v>
      </c>
      <c r="B458" s="16" t="s">
        <v>65</v>
      </c>
      <c r="C458" s="9" t="s">
        <v>14</v>
      </c>
      <c r="D458" s="9">
        <v>2.5</v>
      </c>
      <c r="E458" s="9"/>
      <c r="F458" s="41">
        <f t="shared" si="31"/>
        <v>0</v>
      </c>
      <c r="G458" s="40" t="s">
        <v>7</v>
      </c>
      <c r="H458" s="5"/>
    </row>
    <row r="459" spans="1:8" s="6" customFormat="1" ht="63">
      <c r="A459" s="36">
        <v>6</v>
      </c>
      <c r="B459" s="16" t="s">
        <v>64</v>
      </c>
      <c r="C459" s="9" t="s">
        <v>13</v>
      </c>
      <c r="D459" s="9">
        <v>22</v>
      </c>
      <c r="E459" s="9"/>
      <c r="F459" s="41">
        <f t="shared" si="31"/>
        <v>0</v>
      </c>
      <c r="G459" s="40" t="s">
        <v>7</v>
      </c>
      <c r="H459" s="5"/>
    </row>
    <row r="460" spans="1:8" s="6" customFormat="1" ht="63">
      <c r="A460" s="36">
        <v>7</v>
      </c>
      <c r="B460" s="16" t="s">
        <v>63</v>
      </c>
      <c r="C460" s="9" t="s">
        <v>9</v>
      </c>
      <c r="D460" s="9">
        <v>1</v>
      </c>
      <c r="E460" s="9"/>
      <c r="F460" s="41">
        <f t="shared" si="31"/>
        <v>0</v>
      </c>
      <c r="G460" s="40" t="s">
        <v>7</v>
      </c>
      <c r="H460" s="5"/>
    </row>
    <row r="461" spans="1:8" s="6" customFormat="1" ht="42">
      <c r="A461" s="36">
        <v>8</v>
      </c>
      <c r="B461" s="16" t="s">
        <v>62</v>
      </c>
      <c r="C461" s="9" t="s">
        <v>10</v>
      </c>
      <c r="D461" s="9">
        <v>8</v>
      </c>
      <c r="E461" s="37"/>
      <c r="F461" s="41">
        <f t="shared" si="31"/>
        <v>0</v>
      </c>
      <c r="G461" s="40" t="s">
        <v>7</v>
      </c>
      <c r="H461" s="5"/>
    </row>
    <row r="462" spans="1:8" s="18" customFormat="1" ht="42">
      <c r="A462" s="36">
        <v>9</v>
      </c>
      <c r="B462" s="16" t="s">
        <v>61</v>
      </c>
      <c r="C462" s="9" t="s">
        <v>10</v>
      </c>
      <c r="D462" s="9">
        <v>1</v>
      </c>
      <c r="E462" s="9"/>
      <c r="F462" s="41">
        <f t="shared" si="31"/>
        <v>0</v>
      </c>
      <c r="G462" s="40" t="s">
        <v>60</v>
      </c>
      <c r="H462" s="5"/>
    </row>
    <row r="463" spans="1:8" s="18" customFormat="1" ht="21">
      <c r="A463" s="68" t="s">
        <v>59</v>
      </c>
      <c r="B463" s="69"/>
      <c r="C463" s="69"/>
      <c r="D463" s="69"/>
      <c r="E463" s="10"/>
      <c r="F463" s="35">
        <f>SUM(F454:F462)</f>
        <v>0</v>
      </c>
      <c r="G463" s="34"/>
      <c r="H463" s="5"/>
    </row>
    <row r="464" spans="1:8" s="18" customFormat="1" ht="18.75">
      <c r="A464" s="62" t="s">
        <v>58</v>
      </c>
      <c r="B464" s="63"/>
      <c r="C464" s="63"/>
      <c r="D464" s="63"/>
      <c r="E464" s="63"/>
      <c r="F464" s="63"/>
      <c r="G464" s="63"/>
      <c r="H464" s="5"/>
    </row>
    <row r="465" spans="1:8" s="18" customFormat="1" ht="42">
      <c r="A465" s="36">
        <v>1</v>
      </c>
      <c r="B465" s="16" t="s">
        <v>57</v>
      </c>
      <c r="C465" s="38" t="s">
        <v>14</v>
      </c>
      <c r="D465" s="38">
        <v>34</v>
      </c>
      <c r="E465" s="39"/>
      <c r="F465" s="41">
        <f>D465*E465</f>
        <v>0</v>
      </c>
      <c r="G465" s="38" t="s">
        <v>7</v>
      </c>
      <c r="H465" s="5"/>
    </row>
    <row r="466" spans="1:8" s="18" customFormat="1" ht="60.75" customHeight="1">
      <c r="A466" s="36">
        <v>2</v>
      </c>
      <c r="B466" s="16" t="s">
        <v>56</v>
      </c>
      <c r="C466" s="38" t="s">
        <v>14</v>
      </c>
      <c r="D466" s="38">
        <v>1.5</v>
      </c>
      <c r="E466" s="39"/>
      <c r="F466" s="41">
        <f t="shared" ref="F466:F470" si="32">D466*E466</f>
        <v>0</v>
      </c>
      <c r="G466" s="38" t="s">
        <v>7</v>
      </c>
      <c r="H466" s="5"/>
    </row>
    <row r="467" spans="1:8" s="18" customFormat="1" ht="42">
      <c r="A467" s="36">
        <v>3</v>
      </c>
      <c r="B467" s="16" t="s">
        <v>55</v>
      </c>
      <c r="C467" s="38" t="s">
        <v>14</v>
      </c>
      <c r="D467" s="38">
        <v>2.1</v>
      </c>
      <c r="E467" s="39"/>
      <c r="F467" s="41">
        <f t="shared" si="32"/>
        <v>0</v>
      </c>
      <c r="G467" s="38" t="s">
        <v>7</v>
      </c>
      <c r="H467" s="5"/>
    </row>
    <row r="468" spans="1:8" s="18" customFormat="1" ht="42">
      <c r="A468" s="36">
        <v>4</v>
      </c>
      <c r="B468" s="16" t="s">
        <v>54</v>
      </c>
      <c r="C468" s="38" t="s">
        <v>14</v>
      </c>
      <c r="D468" s="38">
        <v>10</v>
      </c>
      <c r="E468" s="39"/>
      <c r="F468" s="41">
        <f t="shared" si="32"/>
        <v>0</v>
      </c>
      <c r="G468" s="38" t="s">
        <v>7</v>
      </c>
      <c r="H468" s="5"/>
    </row>
    <row r="469" spans="1:8" s="18" customFormat="1" ht="42">
      <c r="A469" s="36">
        <v>5</v>
      </c>
      <c r="B469" s="16" t="s">
        <v>53</v>
      </c>
      <c r="C469" s="38" t="s">
        <v>14</v>
      </c>
      <c r="D469" s="38">
        <v>2.35</v>
      </c>
      <c r="E469" s="39"/>
      <c r="F469" s="41">
        <f t="shared" si="32"/>
        <v>0</v>
      </c>
      <c r="G469" s="38" t="s">
        <v>7</v>
      </c>
      <c r="H469" s="5"/>
    </row>
    <row r="470" spans="1:8" s="18" customFormat="1" ht="42">
      <c r="A470" s="36">
        <v>6</v>
      </c>
      <c r="B470" s="16" t="s">
        <v>52</v>
      </c>
      <c r="C470" s="38" t="s">
        <v>51</v>
      </c>
      <c r="D470" s="38">
        <v>2</v>
      </c>
      <c r="E470" s="39"/>
      <c r="F470" s="41">
        <f t="shared" si="32"/>
        <v>0</v>
      </c>
      <c r="G470" s="38" t="s">
        <v>7</v>
      </c>
      <c r="H470" s="5"/>
    </row>
    <row r="471" spans="1:8" s="18" customFormat="1" ht="21">
      <c r="A471" s="61" t="s">
        <v>50</v>
      </c>
      <c r="B471" s="61"/>
      <c r="C471" s="61"/>
      <c r="D471" s="61"/>
      <c r="E471" s="10"/>
      <c r="F471" s="35">
        <f>SUM(F465:F470)</f>
        <v>0</v>
      </c>
      <c r="G471" s="34"/>
      <c r="H471" s="5"/>
    </row>
    <row r="472" spans="1:8" s="6" customFormat="1" ht="18.75">
      <c r="A472" s="62" t="s">
        <v>143</v>
      </c>
      <c r="B472" s="63"/>
      <c r="C472" s="63"/>
      <c r="D472" s="63"/>
      <c r="E472" s="63"/>
      <c r="F472" s="63"/>
      <c r="G472" s="63"/>
      <c r="H472" s="5"/>
    </row>
    <row r="473" spans="1:8" s="6" customFormat="1" ht="23.25">
      <c r="A473" s="36">
        <v>1</v>
      </c>
      <c r="B473" s="16" t="s">
        <v>49</v>
      </c>
      <c r="C473" s="9" t="s">
        <v>14</v>
      </c>
      <c r="D473" s="9">
        <v>13</v>
      </c>
      <c r="E473" s="37"/>
      <c r="F473" s="55">
        <f>D473*E473</f>
        <v>0</v>
      </c>
      <c r="G473" s="9" t="s">
        <v>7</v>
      </c>
      <c r="H473" s="5"/>
    </row>
    <row r="474" spans="1:8" s="6" customFormat="1" ht="23.25">
      <c r="A474" s="36">
        <v>2</v>
      </c>
      <c r="B474" s="16" t="s">
        <v>48</v>
      </c>
      <c r="C474" s="9" t="s">
        <v>14</v>
      </c>
      <c r="D474" s="9">
        <v>1.2</v>
      </c>
      <c r="E474" s="9"/>
      <c r="F474" s="55">
        <f t="shared" ref="F474:F475" si="33">D474*E474</f>
        <v>0</v>
      </c>
      <c r="G474" s="9" t="s">
        <v>7</v>
      </c>
      <c r="H474" s="5"/>
    </row>
    <row r="475" spans="1:8" s="6" customFormat="1" ht="54" customHeight="1">
      <c r="A475" s="36">
        <v>3</v>
      </c>
      <c r="B475" s="16" t="s">
        <v>47</v>
      </c>
      <c r="C475" s="9" t="s">
        <v>14</v>
      </c>
      <c r="D475" s="9">
        <v>5.0999999999999996</v>
      </c>
      <c r="E475" s="9"/>
      <c r="F475" s="55">
        <f t="shared" si="33"/>
        <v>0</v>
      </c>
      <c r="G475" s="9" t="s">
        <v>7</v>
      </c>
      <c r="H475" s="5"/>
    </row>
    <row r="476" spans="1:8" s="18" customFormat="1" ht="21">
      <c r="A476" s="61" t="s">
        <v>46</v>
      </c>
      <c r="B476" s="61"/>
      <c r="C476" s="61"/>
      <c r="D476" s="61"/>
      <c r="E476" s="10"/>
      <c r="F476" s="35">
        <f>SUM(F473:F475)</f>
        <v>0</v>
      </c>
      <c r="G476" s="34"/>
      <c r="H476" s="5"/>
    </row>
    <row r="477" spans="1:8" s="21" customFormat="1" ht="19.5" thickBot="1">
      <c r="A477" s="64" t="s">
        <v>39</v>
      </c>
      <c r="B477" s="65"/>
      <c r="C477" s="65"/>
      <c r="D477" s="65"/>
      <c r="E477" s="19"/>
      <c r="F477" s="19">
        <f>F476+F471+F463+F452+F442</f>
        <v>0</v>
      </c>
      <c r="G477" s="19"/>
      <c r="H477" s="5"/>
    </row>
    <row r="478" spans="1:8" s="21" customFormat="1" ht="19.5" thickBot="1">
      <c r="A478" s="66" t="s">
        <v>40</v>
      </c>
      <c r="B478" s="67"/>
      <c r="C478" s="67"/>
      <c r="D478" s="67"/>
      <c r="E478" s="32"/>
      <c r="F478" s="32" t="s">
        <v>171</v>
      </c>
      <c r="G478" s="32"/>
      <c r="H478" s="5"/>
    </row>
    <row r="479" spans="1:8" s="21" customFormat="1" ht="28.5" customHeight="1" thickBot="1">
      <c r="A479" s="105" t="s">
        <v>144</v>
      </c>
      <c r="B479" s="106"/>
      <c r="C479" s="106"/>
      <c r="D479" s="106"/>
      <c r="E479" s="106"/>
      <c r="F479" s="106"/>
      <c r="G479" s="106"/>
      <c r="H479" s="20"/>
    </row>
    <row r="480" spans="1:8" s="21" customFormat="1" ht="27" customHeight="1" thickBot="1">
      <c r="A480" s="107" t="s">
        <v>97</v>
      </c>
      <c r="B480" s="108"/>
      <c r="C480" s="108"/>
      <c r="D480" s="108"/>
      <c r="E480" s="108"/>
      <c r="F480" s="108"/>
      <c r="G480" s="108"/>
      <c r="H480" s="20"/>
    </row>
    <row r="481" spans="1:8" s="5" customFormat="1" ht="96.75" customHeight="1">
      <c r="A481" s="43" t="s">
        <v>0</v>
      </c>
      <c r="B481" s="44" t="s">
        <v>6</v>
      </c>
      <c r="C481" s="44" t="s">
        <v>1</v>
      </c>
      <c r="D481" s="44" t="s">
        <v>2</v>
      </c>
      <c r="E481" s="44" t="s">
        <v>4</v>
      </c>
      <c r="F481" s="44" t="s">
        <v>5</v>
      </c>
      <c r="G481" s="44" t="s">
        <v>3</v>
      </c>
      <c r="H481" s="4"/>
    </row>
    <row r="482" spans="1:8" s="5" customFormat="1" ht="32.1" customHeight="1">
      <c r="A482" s="74" t="s">
        <v>31</v>
      </c>
      <c r="B482" s="75"/>
      <c r="C482" s="75"/>
      <c r="D482" s="75"/>
      <c r="E482" s="75"/>
      <c r="F482" s="75"/>
      <c r="G482" s="75"/>
      <c r="H482" s="4"/>
    </row>
    <row r="483" spans="1:8" s="6" customFormat="1" ht="21">
      <c r="A483" s="26">
        <v>1</v>
      </c>
      <c r="B483" s="16" t="s">
        <v>20</v>
      </c>
      <c r="C483" s="9" t="s">
        <v>15</v>
      </c>
      <c r="D483" s="9">
        <v>50</v>
      </c>
      <c r="E483" s="9"/>
      <c r="F483" s="55">
        <f>D483*E483</f>
        <v>0</v>
      </c>
      <c r="G483" s="9" t="s">
        <v>7</v>
      </c>
      <c r="H483" s="5"/>
    </row>
    <row r="484" spans="1:8" s="6" customFormat="1" ht="21">
      <c r="A484" s="26">
        <v>2</v>
      </c>
      <c r="B484" s="16" t="s">
        <v>21</v>
      </c>
      <c r="C484" s="9" t="s">
        <v>12</v>
      </c>
      <c r="D484" s="9">
        <f>D483-D485</f>
        <v>34</v>
      </c>
      <c r="E484" s="9"/>
      <c r="F484" s="55">
        <f t="shared" ref="F484:F494" si="34">D484*E484</f>
        <v>0</v>
      </c>
      <c r="G484" s="9" t="s">
        <v>7</v>
      </c>
      <c r="H484" s="5"/>
    </row>
    <row r="485" spans="1:8" s="6" customFormat="1" ht="21">
      <c r="A485" s="26">
        <v>3</v>
      </c>
      <c r="B485" s="16" t="s">
        <v>22</v>
      </c>
      <c r="C485" s="9" t="s">
        <v>15</v>
      </c>
      <c r="D485" s="9">
        <v>16</v>
      </c>
      <c r="E485" s="9"/>
      <c r="F485" s="55">
        <f t="shared" si="34"/>
        <v>0</v>
      </c>
      <c r="G485" s="9" t="s">
        <v>7</v>
      </c>
      <c r="H485" s="5"/>
    </row>
    <row r="486" spans="1:8" s="6" customFormat="1" ht="23.25">
      <c r="A486" s="26">
        <v>4</v>
      </c>
      <c r="B486" s="16" t="s">
        <v>16</v>
      </c>
      <c r="C486" s="9" t="s">
        <v>14</v>
      </c>
      <c r="D486" s="15">
        <f>D484*0.054</f>
        <v>1.8360000000000001</v>
      </c>
      <c r="E486" s="9"/>
      <c r="F486" s="55">
        <f t="shared" si="34"/>
        <v>0</v>
      </c>
      <c r="G486" s="9" t="s">
        <v>7</v>
      </c>
      <c r="H486" s="5"/>
    </row>
    <row r="487" spans="1:8" s="6" customFormat="1" ht="54.6" customHeight="1">
      <c r="A487" s="26">
        <v>5</v>
      </c>
      <c r="B487" s="16" t="s">
        <v>32</v>
      </c>
      <c r="C487" s="9" t="s">
        <v>14</v>
      </c>
      <c r="D487" s="14">
        <f>D485*0.054</f>
        <v>0.86399999999999999</v>
      </c>
      <c r="E487" s="9"/>
      <c r="F487" s="55">
        <f t="shared" si="34"/>
        <v>0</v>
      </c>
      <c r="G487" s="9" t="s">
        <v>7</v>
      </c>
      <c r="H487" s="5"/>
    </row>
    <row r="488" spans="1:8" s="6" customFormat="1" ht="21">
      <c r="A488" s="26">
        <v>6</v>
      </c>
      <c r="B488" s="16" t="s">
        <v>17</v>
      </c>
      <c r="C488" s="9" t="s">
        <v>23</v>
      </c>
      <c r="D488" s="9">
        <v>5</v>
      </c>
      <c r="E488" s="9"/>
      <c r="F488" s="55">
        <f t="shared" si="34"/>
        <v>0</v>
      </c>
      <c r="G488" s="9" t="s">
        <v>24</v>
      </c>
      <c r="H488" s="5"/>
    </row>
    <row r="489" spans="1:8" s="6" customFormat="1" ht="69" customHeight="1">
      <c r="A489" s="26">
        <v>7</v>
      </c>
      <c r="B489" s="16" t="s">
        <v>35</v>
      </c>
      <c r="C489" s="9" t="s">
        <v>36</v>
      </c>
      <c r="D489" s="9">
        <v>8</v>
      </c>
      <c r="E489" s="9"/>
      <c r="F489" s="55">
        <f t="shared" si="34"/>
        <v>0</v>
      </c>
      <c r="G489" s="9" t="s">
        <v>7</v>
      </c>
      <c r="H489" s="5"/>
    </row>
    <row r="490" spans="1:8" s="6" customFormat="1" ht="21">
      <c r="A490" s="26">
        <v>8</v>
      </c>
      <c r="B490" s="16" t="s">
        <v>19</v>
      </c>
      <c r="C490" s="9" t="s">
        <v>10</v>
      </c>
      <c r="D490" s="9">
        <f>D483*2</f>
        <v>100</v>
      </c>
      <c r="E490" s="9"/>
      <c r="F490" s="55">
        <f t="shared" si="34"/>
        <v>0</v>
      </c>
      <c r="G490" s="9" t="s">
        <v>7</v>
      </c>
      <c r="H490" s="5"/>
    </row>
    <row r="491" spans="1:8" s="6" customFormat="1" ht="63">
      <c r="A491" s="26">
        <v>9</v>
      </c>
      <c r="B491" s="16" t="s">
        <v>33</v>
      </c>
      <c r="C491" s="9" t="s">
        <v>14</v>
      </c>
      <c r="D491" s="9">
        <v>0.5</v>
      </c>
      <c r="E491" s="9"/>
      <c r="F491" s="55">
        <f t="shared" si="34"/>
        <v>0</v>
      </c>
      <c r="G491" s="9" t="s">
        <v>7</v>
      </c>
      <c r="H491" s="5"/>
    </row>
    <row r="492" spans="1:8" s="6" customFormat="1" ht="42">
      <c r="A492" s="26">
        <v>10</v>
      </c>
      <c r="B492" s="16" t="s">
        <v>34</v>
      </c>
      <c r="C492" s="9" t="s">
        <v>13</v>
      </c>
      <c r="D492" s="9">
        <v>5</v>
      </c>
      <c r="E492" s="9"/>
      <c r="F492" s="55">
        <f t="shared" si="34"/>
        <v>0</v>
      </c>
      <c r="G492" s="9" t="s">
        <v>7</v>
      </c>
      <c r="H492" s="5"/>
    </row>
    <row r="493" spans="1:8" s="6" customFormat="1" ht="43.5" customHeight="1">
      <c r="A493" s="26">
        <v>11</v>
      </c>
      <c r="B493" s="16" t="s">
        <v>30</v>
      </c>
      <c r="C493" s="9" t="s">
        <v>10</v>
      </c>
      <c r="D493" s="9">
        <v>1</v>
      </c>
      <c r="E493" s="9"/>
      <c r="F493" s="55">
        <f t="shared" si="34"/>
        <v>0</v>
      </c>
      <c r="G493" s="9" t="s">
        <v>7</v>
      </c>
      <c r="H493" s="5"/>
    </row>
    <row r="494" spans="1:8" s="6" customFormat="1" ht="63">
      <c r="A494" s="26">
        <v>12</v>
      </c>
      <c r="B494" s="16" t="s">
        <v>37</v>
      </c>
      <c r="C494" s="9" t="s">
        <v>9</v>
      </c>
      <c r="D494" s="9">
        <v>1</v>
      </c>
      <c r="E494" s="9"/>
      <c r="F494" s="55">
        <f t="shared" si="34"/>
        <v>0</v>
      </c>
      <c r="G494" s="9" t="s">
        <v>7</v>
      </c>
      <c r="H494" s="5"/>
    </row>
    <row r="495" spans="1:8" s="6" customFormat="1" ht="36" customHeight="1">
      <c r="A495" s="76" t="s">
        <v>8</v>
      </c>
      <c r="B495" s="77"/>
      <c r="C495" s="77"/>
      <c r="D495" s="77"/>
      <c r="E495" s="13"/>
      <c r="F495" s="56">
        <f>SUM(F483:F494)</f>
        <v>0</v>
      </c>
      <c r="G495" s="13"/>
      <c r="H495" s="5"/>
    </row>
    <row r="496" spans="1:8" s="6" customFormat="1" ht="30.6" customHeight="1">
      <c r="A496" s="78" t="s">
        <v>43</v>
      </c>
      <c r="B496" s="79"/>
      <c r="C496" s="79"/>
      <c r="D496" s="79"/>
      <c r="E496" s="79"/>
      <c r="F496" s="79"/>
      <c r="G496" s="79"/>
      <c r="H496" s="5"/>
    </row>
    <row r="497" spans="1:8" s="6" customFormat="1" ht="51" customHeight="1">
      <c r="A497" s="26">
        <v>1</v>
      </c>
      <c r="B497" s="16" t="s">
        <v>42</v>
      </c>
      <c r="C497" s="9" t="s">
        <v>14</v>
      </c>
      <c r="D497" s="9">
        <v>1.256</v>
      </c>
      <c r="E497" s="9"/>
      <c r="F497" s="55">
        <f>D497*E497</f>
        <v>0</v>
      </c>
      <c r="G497" s="9" t="s">
        <v>7</v>
      </c>
      <c r="H497" s="5"/>
    </row>
    <row r="498" spans="1:8" s="6" customFormat="1" ht="63">
      <c r="A498" s="26">
        <v>2</v>
      </c>
      <c r="B498" s="16" t="s">
        <v>25</v>
      </c>
      <c r="C498" s="9" t="s">
        <v>11</v>
      </c>
      <c r="D498" s="9">
        <v>1</v>
      </c>
      <c r="E498" s="9"/>
      <c r="F498" s="55">
        <f t="shared" ref="F498:F511" si="35">D498*E498</f>
        <v>0</v>
      </c>
      <c r="G498" s="9" t="s">
        <v>7</v>
      </c>
      <c r="H498" s="5"/>
    </row>
    <row r="499" spans="1:8" s="6" customFormat="1" ht="23.25">
      <c r="A499" s="26">
        <v>3</v>
      </c>
      <c r="B499" s="16" t="s">
        <v>26</v>
      </c>
      <c r="C499" s="9" t="s">
        <v>12</v>
      </c>
      <c r="D499" s="9">
        <v>67</v>
      </c>
      <c r="E499" s="9"/>
      <c r="F499" s="55">
        <f t="shared" si="35"/>
        <v>0</v>
      </c>
      <c r="G499" s="9" t="s">
        <v>7</v>
      </c>
      <c r="H499" s="5"/>
    </row>
    <row r="500" spans="1:8" s="6" customFormat="1" ht="23.25">
      <c r="A500" s="26">
        <v>4</v>
      </c>
      <c r="B500" s="16" t="s">
        <v>27</v>
      </c>
      <c r="C500" s="9" t="s">
        <v>12</v>
      </c>
      <c r="D500" s="9">
        <v>20</v>
      </c>
      <c r="E500" s="9"/>
      <c r="F500" s="55">
        <f t="shared" si="35"/>
        <v>0</v>
      </c>
      <c r="G500" s="9" t="s">
        <v>7</v>
      </c>
      <c r="H500" s="5"/>
    </row>
    <row r="501" spans="1:8" s="6" customFormat="1" ht="51" customHeight="1">
      <c r="A501" s="26">
        <v>5</v>
      </c>
      <c r="B501" s="16" t="s">
        <v>28</v>
      </c>
      <c r="C501" s="9" t="s">
        <v>9</v>
      </c>
      <c r="D501" s="9">
        <v>1</v>
      </c>
      <c r="E501" s="9"/>
      <c r="F501" s="55">
        <f t="shared" si="35"/>
        <v>0</v>
      </c>
      <c r="G501" s="9" t="s">
        <v>7</v>
      </c>
      <c r="H501" s="5"/>
    </row>
    <row r="502" spans="1:8" s="6" customFormat="1" ht="47.25" customHeight="1">
      <c r="A502" s="26">
        <v>6</v>
      </c>
      <c r="B502" s="16" t="s">
        <v>38</v>
      </c>
      <c r="C502" s="9" t="s">
        <v>10</v>
      </c>
      <c r="D502" s="9">
        <v>8</v>
      </c>
      <c r="E502" s="9"/>
      <c r="F502" s="55">
        <f t="shared" si="35"/>
        <v>0</v>
      </c>
      <c r="G502" s="9" t="s">
        <v>7</v>
      </c>
      <c r="H502" s="5"/>
    </row>
    <row r="503" spans="1:8" s="6" customFormat="1" ht="44.25" customHeight="1">
      <c r="A503" s="26">
        <v>7</v>
      </c>
      <c r="B503" s="16" t="s">
        <v>29</v>
      </c>
      <c r="C503" s="9" t="s">
        <v>10</v>
      </c>
      <c r="D503" s="9">
        <v>1</v>
      </c>
      <c r="E503" s="9"/>
      <c r="F503" s="55">
        <f t="shared" si="35"/>
        <v>0</v>
      </c>
      <c r="G503" s="9" t="s">
        <v>7</v>
      </c>
      <c r="H503" s="5"/>
    </row>
    <row r="504" spans="1:8" s="6" customFormat="1" ht="21">
      <c r="A504" s="26">
        <v>8</v>
      </c>
      <c r="B504" s="16" t="s">
        <v>18</v>
      </c>
      <c r="C504" s="9" t="s">
        <v>10</v>
      </c>
      <c r="D504" s="9">
        <v>1</v>
      </c>
      <c r="E504" s="9"/>
      <c r="F504" s="55">
        <f t="shared" si="35"/>
        <v>0</v>
      </c>
      <c r="G504" s="9" t="s">
        <v>7</v>
      </c>
      <c r="H504" s="5"/>
    </row>
    <row r="505" spans="1:8" s="6" customFormat="1" ht="68.25" customHeight="1">
      <c r="A505" s="26">
        <v>9</v>
      </c>
      <c r="B505" s="16" t="s">
        <v>133</v>
      </c>
      <c r="C505" s="9" t="s">
        <v>14</v>
      </c>
      <c r="D505" s="9">
        <f>0.24*4</f>
        <v>0.96</v>
      </c>
      <c r="E505" s="9"/>
      <c r="F505" s="55">
        <f t="shared" si="35"/>
        <v>0</v>
      </c>
      <c r="G505" s="9" t="s">
        <v>7</v>
      </c>
      <c r="H505" s="5"/>
    </row>
    <row r="506" spans="1:8" s="6" customFormat="1" ht="48" customHeight="1">
      <c r="A506" s="26">
        <v>10</v>
      </c>
      <c r="B506" s="16" t="s">
        <v>134</v>
      </c>
      <c r="C506" s="9" t="s">
        <v>13</v>
      </c>
      <c r="D506" s="9">
        <f>0.8*4</f>
        <v>3.2</v>
      </c>
      <c r="E506" s="9"/>
      <c r="F506" s="55">
        <f t="shared" si="35"/>
        <v>0</v>
      </c>
      <c r="G506" s="9" t="s">
        <v>7</v>
      </c>
      <c r="H506" s="5"/>
    </row>
    <row r="507" spans="1:8" s="6" customFormat="1" ht="48.75" customHeight="1">
      <c r="A507" s="26">
        <v>11</v>
      </c>
      <c r="B507" s="16" t="s">
        <v>135</v>
      </c>
      <c r="C507" s="9" t="s">
        <v>10</v>
      </c>
      <c r="D507" s="9">
        <f>3</f>
        <v>3</v>
      </c>
      <c r="E507" s="9"/>
      <c r="F507" s="55">
        <f t="shared" si="35"/>
        <v>0</v>
      </c>
      <c r="G507" s="9" t="s">
        <v>7</v>
      </c>
      <c r="H507" s="5"/>
    </row>
    <row r="508" spans="1:8" s="6" customFormat="1" ht="66.75" customHeight="1">
      <c r="A508" s="26">
        <v>12</v>
      </c>
      <c r="B508" s="16" t="s">
        <v>136</v>
      </c>
      <c r="C508" s="9" t="s">
        <v>10</v>
      </c>
      <c r="D508" s="9">
        <v>1</v>
      </c>
      <c r="E508" s="9"/>
      <c r="F508" s="55">
        <f t="shared" si="35"/>
        <v>0</v>
      </c>
      <c r="G508" s="9" t="s">
        <v>7</v>
      </c>
      <c r="H508" s="5"/>
    </row>
    <row r="509" spans="1:8" s="6" customFormat="1" ht="63">
      <c r="A509" s="26">
        <v>13</v>
      </c>
      <c r="B509" s="16" t="s">
        <v>137</v>
      </c>
      <c r="C509" s="9" t="s">
        <v>10</v>
      </c>
      <c r="D509" s="9">
        <v>4</v>
      </c>
      <c r="E509" s="9"/>
      <c r="F509" s="55">
        <f t="shared" si="35"/>
        <v>0</v>
      </c>
      <c r="G509" s="9" t="s">
        <v>7</v>
      </c>
      <c r="H509" s="5"/>
    </row>
    <row r="510" spans="1:8" s="6" customFormat="1" ht="42">
      <c r="A510" s="26">
        <v>14</v>
      </c>
      <c r="B510" s="16" t="s">
        <v>45</v>
      </c>
      <c r="C510" s="9" t="s">
        <v>12</v>
      </c>
      <c r="D510" s="9">
        <v>52</v>
      </c>
      <c r="E510" s="9"/>
      <c r="F510" s="55">
        <f t="shared" si="35"/>
        <v>0</v>
      </c>
      <c r="G510" s="9" t="s">
        <v>7</v>
      </c>
      <c r="H510" s="5"/>
    </row>
    <row r="511" spans="1:8" s="6" customFormat="1" ht="63">
      <c r="A511" s="26">
        <v>15</v>
      </c>
      <c r="B511" s="16" t="s">
        <v>41</v>
      </c>
      <c r="C511" s="9" t="s">
        <v>12</v>
      </c>
      <c r="D511" s="9">
        <v>46</v>
      </c>
      <c r="E511" s="9"/>
      <c r="F511" s="55">
        <f t="shared" si="35"/>
        <v>0</v>
      </c>
      <c r="G511" s="9" t="s">
        <v>7</v>
      </c>
      <c r="H511" s="5"/>
    </row>
    <row r="512" spans="1:8" s="6" customFormat="1" ht="60.95" customHeight="1">
      <c r="A512" s="76" t="s">
        <v>44</v>
      </c>
      <c r="B512" s="77"/>
      <c r="C512" s="77"/>
      <c r="D512" s="77"/>
      <c r="E512" s="13"/>
      <c r="F512" s="56">
        <f>SUM(F497:F511)</f>
        <v>0</v>
      </c>
      <c r="G512" s="13"/>
      <c r="H512" s="5"/>
    </row>
    <row r="513" spans="1:8" s="21" customFormat="1" ht="21" customHeight="1" thickBot="1">
      <c r="A513" s="64" t="s">
        <v>39</v>
      </c>
      <c r="B513" s="65"/>
      <c r="C513" s="65"/>
      <c r="D513" s="65"/>
      <c r="E513" s="19"/>
      <c r="F513" s="19">
        <f>F512+F495</f>
        <v>0</v>
      </c>
      <c r="G513" s="19"/>
      <c r="H513" s="20"/>
    </row>
    <row r="514" spans="1:8" s="21" customFormat="1" ht="21" customHeight="1" thickBot="1">
      <c r="A514" s="66" t="s">
        <v>40</v>
      </c>
      <c r="B514" s="67"/>
      <c r="C514" s="67"/>
      <c r="D514" s="67"/>
      <c r="E514" s="32"/>
      <c r="F514" s="32" t="s">
        <v>171</v>
      </c>
      <c r="G514" s="32"/>
      <c r="H514" s="20"/>
    </row>
    <row r="515" spans="1:8" s="18" customFormat="1" ht="24" thickBot="1">
      <c r="A515" s="70" t="s">
        <v>99</v>
      </c>
      <c r="B515" s="71"/>
      <c r="C515" s="71"/>
      <c r="D515" s="71"/>
      <c r="E515" s="71"/>
      <c r="F515" s="71"/>
      <c r="G515" s="71"/>
      <c r="H515" s="5"/>
    </row>
    <row r="516" spans="1:8" s="5" customFormat="1" ht="31.5">
      <c r="A516" s="11" t="s">
        <v>0</v>
      </c>
      <c r="B516" s="12" t="s">
        <v>6</v>
      </c>
      <c r="C516" s="12" t="s">
        <v>1</v>
      </c>
      <c r="D516" s="12" t="s">
        <v>2</v>
      </c>
      <c r="E516" s="12" t="s">
        <v>4</v>
      </c>
      <c r="F516" s="12" t="s">
        <v>5</v>
      </c>
      <c r="G516" s="12" t="s">
        <v>3</v>
      </c>
    </row>
    <row r="517" spans="1:8" s="6" customFormat="1" ht="18.75">
      <c r="A517" s="62" t="s">
        <v>104</v>
      </c>
      <c r="B517" s="63"/>
      <c r="C517" s="63"/>
      <c r="D517" s="63"/>
      <c r="E517" s="63"/>
      <c r="F517" s="63"/>
      <c r="G517" s="63"/>
      <c r="H517" s="5"/>
    </row>
    <row r="518" spans="1:8" s="6" customFormat="1" ht="63">
      <c r="A518" s="36">
        <v>1</v>
      </c>
      <c r="B518" s="16" t="s">
        <v>95</v>
      </c>
      <c r="C518" s="9" t="s">
        <v>9</v>
      </c>
      <c r="D518" s="9">
        <v>1</v>
      </c>
      <c r="E518" s="9"/>
      <c r="F518" s="41">
        <f>D518*E518</f>
        <v>0</v>
      </c>
      <c r="G518" s="42" t="s">
        <v>60</v>
      </c>
      <c r="H518" s="5"/>
    </row>
    <row r="519" spans="1:8" s="6" customFormat="1" ht="105">
      <c r="A519" s="36">
        <v>2</v>
      </c>
      <c r="B519" s="8" t="s">
        <v>145</v>
      </c>
      <c r="C519" s="9" t="s">
        <v>12</v>
      </c>
      <c r="D519" s="9">
        <v>30</v>
      </c>
      <c r="E519" s="9"/>
      <c r="F519" s="41">
        <f t="shared" ref="F519:F537" si="36">D519*E519</f>
        <v>0</v>
      </c>
      <c r="G519" s="40" t="s">
        <v>7</v>
      </c>
      <c r="H519" s="5"/>
    </row>
    <row r="520" spans="1:8" s="6" customFormat="1" ht="63">
      <c r="A520" s="36">
        <v>3</v>
      </c>
      <c r="B520" s="8" t="s">
        <v>146</v>
      </c>
      <c r="C520" s="9" t="s">
        <v>12</v>
      </c>
      <c r="D520" s="9">
        <v>45</v>
      </c>
      <c r="E520" s="9"/>
      <c r="F520" s="41">
        <f t="shared" si="36"/>
        <v>0</v>
      </c>
      <c r="G520" s="40" t="s">
        <v>7</v>
      </c>
      <c r="H520" s="5"/>
    </row>
    <row r="521" spans="1:8" s="6" customFormat="1" ht="84">
      <c r="A521" s="36">
        <v>4</v>
      </c>
      <c r="B521" s="16" t="s">
        <v>91</v>
      </c>
      <c r="C521" s="9" t="s">
        <v>10</v>
      </c>
      <c r="D521" s="9">
        <v>7</v>
      </c>
      <c r="E521" s="9"/>
      <c r="F521" s="41">
        <f t="shared" si="36"/>
        <v>0</v>
      </c>
      <c r="G521" s="40" t="s">
        <v>7</v>
      </c>
      <c r="H521" s="5"/>
    </row>
    <row r="522" spans="1:8" s="6" customFormat="1" ht="63">
      <c r="A522" s="36">
        <v>5</v>
      </c>
      <c r="B522" s="16" t="s">
        <v>90</v>
      </c>
      <c r="C522" s="9" t="s">
        <v>10</v>
      </c>
      <c r="D522" s="9">
        <v>1</v>
      </c>
      <c r="E522" s="9"/>
      <c r="F522" s="41">
        <f t="shared" si="36"/>
        <v>0</v>
      </c>
      <c r="G522" s="40" t="s">
        <v>7</v>
      </c>
      <c r="H522" s="5"/>
    </row>
    <row r="523" spans="1:8" s="6" customFormat="1" ht="42">
      <c r="A523" s="36">
        <v>6</v>
      </c>
      <c r="B523" s="16" t="s">
        <v>100</v>
      </c>
      <c r="C523" s="9" t="s">
        <v>10</v>
      </c>
      <c r="D523" s="9">
        <v>2</v>
      </c>
      <c r="E523" s="9"/>
      <c r="F523" s="41">
        <f t="shared" si="36"/>
        <v>0</v>
      </c>
      <c r="G523" s="40" t="s">
        <v>7</v>
      </c>
      <c r="H523" s="5"/>
    </row>
    <row r="524" spans="1:8" s="6" customFormat="1" ht="63">
      <c r="A524" s="36">
        <v>7</v>
      </c>
      <c r="B524" s="16" t="s">
        <v>89</v>
      </c>
      <c r="C524" s="9" t="s">
        <v>10</v>
      </c>
      <c r="D524" s="9">
        <v>2</v>
      </c>
      <c r="E524" s="9"/>
      <c r="F524" s="41">
        <f t="shared" si="36"/>
        <v>0</v>
      </c>
      <c r="G524" s="40" t="s">
        <v>7</v>
      </c>
      <c r="H524" s="5"/>
    </row>
    <row r="525" spans="1:8" s="6" customFormat="1" ht="42">
      <c r="A525" s="36">
        <v>8</v>
      </c>
      <c r="B525" s="16" t="s">
        <v>88</v>
      </c>
      <c r="C525" s="9" t="s">
        <v>10</v>
      </c>
      <c r="D525" s="9">
        <v>8</v>
      </c>
      <c r="E525" s="37"/>
      <c r="F525" s="41">
        <f t="shared" si="36"/>
        <v>0</v>
      </c>
      <c r="G525" s="40" t="s">
        <v>7</v>
      </c>
      <c r="H525" s="5"/>
    </row>
    <row r="526" spans="1:8" s="6" customFormat="1" ht="63">
      <c r="A526" s="36">
        <v>9</v>
      </c>
      <c r="B526" s="16" t="s">
        <v>94</v>
      </c>
      <c r="C526" s="9" t="s">
        <v>14</v>
      </c>
      <c r="D526" s="9">
        <v>3</v>
      </c>
      <c r="E526" s="9"/>
      <c r="F526" s="41">
        <f t="shared" si="36"/>
        <v>0</v>
      </c>
      <c r="G526" s="42" t="s">
        <v>7</v>
      </c>
      <c r="H526" s="5"/>
    </row>
    <row r="527" spans="1:8" s="6" customFormat="1" ht="63">
      <c r="A527" s="36">
        <v>10</v>
      </c>
      <c r="B527" s="16" t="s">
        <v>87</v>
      </c>
      <c r="C527" s="9" t="s">
        <v>13</v>
      </c>
      <c r="D527" s="9">
        <v>23</v>
      </c>
      <c r="E527" s="9"/>
      <c r="F527" s="41">
        <f t="shared" si="36"/>
        <v>0</v>
      </c>
      <c r="G527" s="40" t="s">
        <v>7</v>
      </c>
      <c r="H527" s="5"/>
    </row>
    <row r="528" spans="1:8" s="6" customFormat="1" ht="67.5" customHeight="1">
      <c r="A528" s="36">
        <v>11</v>
      </c>
      <c r="B528" s="16" t="s">
        <v>86</v>
      </c>
      <c r="C528" s="9" t="s">
        <v>13</v>
      </c>
      <c r="D528" s="9">
        <v>80</v>
      </c>
      <c r="E528" s="9"/>
      <c r="F528" s="41">
        <f t="shared" si="36"/>
        <v>0</v>
      </c>
      <c r="G528" s="40" t="s">
        <v>7</v>
      </c>
      <c r="H528" s="5"/>
    </row>
    <row r="529" spans="1:8" s="6" customFormat="1" ht="42">
      <c r="A529" s="36">
        <v>12</v>
      </c>
      <c r="B529" s="16" t="s">
        <v>85</v>
      </c>
      <c r="C529" s="9" t="s">
        <v>13</v>
      </c>
      <c r="D529" s="9">
        <v>30</v>
      </c>
      <c r="E529" s="9"/>
      <c r="F529" s="41">
        <f t="shared" si="36"/>
        <v>0</v>
      </c>
      <c r="G529" s="40" t="s">
        <v>7</v>
      </c>
      <c r="H529" s="5"/>
    </row>
    <row r="530" spans="1:8" s="6" customFormat="1" ht="76.5" customHeight="1">
      <c r="A530" s="36">
        <v>13</v>
      </c>
      <c r="B530" s="16" t="s">
        <v>84</v>
      </c>
      <c r="C530" s="9" t="s">
        <v>13</v>
      </c>
      <c r="D530" s="9">
        <v>230</v>
      </c>
      <c r="E530" s="9"/>
      <c r="F530" s="41">
        <f t="shared" si="36"/>
        <v>0</v>
      </c>
      <c r="G530" s="40" t="s">
        <v>7</v>
      </c>
      <c r="H530" s="5"/>
    </row>
    <row r="531" spans="1:8" s="6" customFormat="1" ht="42">
      <c r="A531" s="36">
        <v>14</v>
      </c>
      <c r="B531" s="16" t="s">
        <v>82</v>
      </c>
      <c r="C531" s="9" t="s">
        <v>12</v>
      </c>
      <c r="D531" s="9">
        <v>8</v>
      </c>
      <c r="E531" s="9"/>
      <c r="F531" s="41">
        <f t="shared" si="36"/>
        <v>0</v>
      </c>
      <c r="G531" s="40" t="s">
        <v>7</v>
      </c>
      <c r="H531" s="5"/>
    </row>
    <row r="532" spans="1:8" s="6" customFormat="1" ht="60" customHeight="1">
      <c r="A532" s="36">
        <v>15</v>
      </c>
      <c r="B532" s="16" t="s">
        <v>81</v>
      </c>
      <c r="C532" s="9" t="s">
        <v>13</v>
      </c>
      <c r="D532" s="9">
        <v>15</v>
      </c>
      <c r="E532" s="9"/>
      <c r="F532" s="41">
        <f t="shared" si="36"/>
        <v>0</v>
      </c>
      <c r="G532" s="40" t="s">
        <v>7</v>
      </c>
      <c r="H532" s="5"/>
    </row>
    <row r="533" spans="1:8" s="6" customFormat="1" ht="63">
      <c r="A533" s="36">
        <v>16</v>
      </c>
      <c r="B533" s="16" t="s">
        <v>107</v>
      </c>
      <c r="C533" s="9" t="s">
        <v>12</v>
      </c>
      <c r="D533" s="9">
        <v>12</v>
      </c>
      <c r="E533" s="9"/>
      <c r="F533" s="41">
        <f t="shared" si="36"/>
        <v>0</v>
      </c>
      <c r="G533" s="40" t="s">
        <v>7</v>
      </c>
      <c r="H533" s="5"/>
    </row>
    <row r="534" spans="1:8" s="6" customFormat="1" ht="75" customHeight="1">
      <c r="A534" s="36">
        <v>17</v>
      </c>
      <c r="B534" s="16" t="s">
        <v>79</v>
      </c>
      <c r="C534" s="9" t="s">
        <v>13</v>
      </c>
      <c r="D534" s="9">
        <v>45</v>
      </c>
      <c r="E534" s="9"/>
      <c r="F534" s="41">
        <f t="shared" si="36"/>
        <v>0</v>
      </c>
      <c r="G534" s="40" t="s">
        <v>7</v>
      </c>
      <c r="H534" s="5"/>
    </row>
    <row r="535" spans="1:8" s="6" customFormat="1" ht="96" customHeight="1">
      <c r="A535" s="36">
        <v>18</v>
      </c>
      <c r="B535" s="16" t="s">
        <v>108</v>
      </c>
      <c r="C535" s="9" t="s">
        <v>10</v>
      </c>
      <c r="D535" s="9">
        <v>1</v>
      </c>
      <c r="E535" s="9"/>
      <c r="F535" s="41">
        <f t="shared" si="36"/>
        <v>0</v>
      </c>
      <c r="G535" s="40" t="s">
        <v>7</v>
      </c>
      <c r="H535" s="5"/>
    </row>
    <row r="536" spans="1:8" s="6" customFormat="1" ht="84">
      <c r="A536" s="36">
        <v>19</v>
      </c>
      <c r="B536" s="16" t="s">
        <v>147</v>
      </c>
      <c r="C536" s="9" t="s">
        <v>9</v>
      </c>
      <c r="D536" s="9">
        <v>1</v>
      </c>
      <c r="E536" s="9"/>
      <c r="F536" s="41">
        <f t="shared" si="36"/>
        <v>0</v>
      </c>
      <c r="G536" s="40" t="s">
        <v>7</v>
      </c>
      <c r="H536" s="5"/>
    </row>
    <row r="537" spans="1:8" s="6" customFormat="1" ht="42">
      <c r="A537" s="36">
        <v>20</v>
      </c>
      <c r="B537" s="16" t="s">
        <v>77</v>
      </c>
      <c r="C537" s="9" t="s">
        <v>14</v>
      </c>
      <c r="D537" s="9">
        <v>2.5</v>
      </c>
      <c r="E537" s="9"/>
      <c r="F537" s="41">
        <f t="shared" si="36"/>
        <v>0</v>
      </c>
      <c r="G537" s="42" t="s">
        <v>7</v>
      </c>
      <c r="H537" s="5"/>
    </row>
    <row r="538" spans="1:8" s="6" customFormat="1" ht="21">
      <c r="A538" s="68" t="s">
        <v>8</v>
      </c>
      <c r="B538" s="69"/>
      <c r="C538" s="69"/>
      <c r="D538" s="69"/>
      <c r="E538" s="10"/>
      <c r="F538" s="35">
        <f>SUM(F518:F537)</f>
        <v>0</v>
      </c>
      <c r="G538" s="34"/>
      <c r="H538" s="5"/>
    </row>
    <row r="539" spans="1:8" s="6" customFormat="1" ht="18.75">
      <c r="A539" s="62" t="s">
        <v>76</v>
      </c>
      <c r="B539" s="63"/>
      <c r="C539" s="63"/>
      <c r="D539" s="63"/>
      <c r="E539" s="63"/>
      <c r="F539" s="63"/>
      <c r="G539" s="63"/>
      <c r="H539" s="5"/>
    </row>
    <row r="540" spans="1:8" s="6" customFormat="1" ht="23.25">
      <c r="A540" s="36">
        <v>1</v>
      </c>
      <c r="B540" s="16" t="s">
        <v>110</v>
      </c>
      <c r="C540" s="9" t="s">
        <v>13</v>
      </c>
      <c r="D540" s="9">
        <v>10</v>
      </c>
      <c r="E540" s="37"/>
      <c r="F540" s="41">
        <f>D540*E540</f>
        <v>0</v>
      </c>
      <c r="G540" s="40" t="s">
        <v>7</v>
      </c>
      <c r="H540" s="5"/>
    </row>
    <row r="541" spans="1:8" s="6" customFormat="1" ht="42">
      <c r="A541" s="36">
        <v>2</v>
      </c>
      <c r="B541" s="16" t="s">
        <v>74</v>
      </c>
      <c r="C541" s="9" t="s">
        <v>14</v>
      </c>
      <c r="D541" s="9">
        <v>2.5</v>
      </c>
      <c r="E541" s="37"/>
      <c r="F541" s="41">
        <f t="shared" ref="F541:F547" si="37">D541*E541</f>
        <v>0</v>
      </c>
      <c r="G541" s="40" t="s">
        <v>7</v>
      </c>
      <c r="H541" s="5"/>
    </row>
    <row r="542" spans="1:8" s="6" customFormat="1" ht="42">
      <c r="A542" s="36">
        <v>3</v>
      </c>
      <c r="B542" s="16" t="s">
        <v>69</v>
      </c>
      <c r="C542" s="9" t="s">
        <v>14</v>
      </c>
      <c r="D542" s="9">
        <v>1.5</v>
      </c>
      <c r="E542" s="37"/>
      <c r="F542" s="41">
        <f t="shared" si="37"/>
        <v>0</v>
      </c>
      <c r="G542" s="40" t="s">
        <v>67</v>
      </c>
      <c r="H542" s="5"/>
    </row>
    <row r="543" spans="1:8" s="6" customFormat="1" ht="42">
      <c r="A543" s="36">
        <v>4</v>
      </c>
      <c r="B543" s="16" t="s">
        <v>68</v>
      </c>
      <c r="C543" s="9" t="s">
        <v>14</v>
      </c>
      <c r="D543" s="9">
        <v>1.3</v>
      </c>
      <c r="E543" s="37"/>
      <c r="F543" s="41">
        <f t="shared" si="37"/>
        <v>0</v>
      </c>
      <c r="G543" s="40" t="s">
        <v>67</v>
      </c>
      <c r="H543" s="5"/>
    </row>
    <row r="544" spans="1:8" s="6" customFormat="1" ht="42">
      <c r="A544" s="36">
        <v>5</v>
      </c>
      <c r="B544" s="16" t="s">
        <v>66</v>
      </c>
      <c r="C544" s="9" t="s">
        <v>14</v>
      </c>
      <c r="D544" s="9">
        <v>1.5</v>
      </c>
      <c r="E544" s="9"/>
      <c r="F544" s="41">
        <f t="shared" si="37"/>
        <v>0</v>
      </c>
      <c r="G544" s="40" t="s">
        <v>7</v>
      </c>
      <c r="H544" s="5"/>
    </row>
    <row r="545" spans="1:8" s="6" customFormat="1" ht="42">
      <c r="A545" s="36">
        <v>6</v>
      </c>
      <c r="B545" s="16" t="s">
        <v>73</v>
      </c>
      <c r="C545" s="9" t="s">
        <v>13</v>
      </c>
      <c r="D545" s="9">
        <v>3</v>
      </c>
      <c r="E545" s="9"/>
      <c r="F545" s="41">
        <f t="shared" si="37"/>
        <v>0</v>
      </c>
      <c r="G545" s="40" t="s">
        <v>7</v>
      </c>
      <c r="H545" s="5"/>
    </row>
    <row r="546" spans="1:8" s="6" customFormat="1" ht="42">
      <c r="A546" s="36">
        <v>7</v>
      </c>
      <c r="B546" s="16" t="s">
        <v>72</v>
      </c>
      <c r="C546" s="9" t="s">
        <v>12</v>
      </c>
      <c r="D546" s="9">
        <v>7</v>
      </c>
      <c r="E546" s="9"/>
      <c r="F546" s="41">
        <f t="shared" si="37"/>
        <v>0</v>
      </c>
      <c r="G546" s="40" t="s">
        <v>7</v>
      </c>
      <c r="H546" s="5"/>
    </row>
    <row r="547" spans="1:8" s="6" customFormat="1" ht="42">
      <c r="A547" s="36">
        <v>8</v>
      </c>
      <c r="B547" s="16" t="s">
        <v>62</v>
      </c>
      <c r="C547" s="9" t="s">
        <v>10</v>
      </c>
      <c r="D547" s="9">
        <v>8</v>
      </c>
      <c r="E547" s="37"/>
      <c r="F547" s="41">
        <f t="shared" si="37"/>
        <v>0</v>
      </c>
      <c r="G547" s="40" t="s">
        <v>7</v>
      </c>
      <c r="H547" s="5"/>
    </row>
    <row r="548" spans="1:8" s="18" customFormat="1" ht="21">
      <c r="A548" s="68" t="s">
        <v>44</v>
      </c>
      <c r="B548" s="69"/>
      <c r="C548" s="69"/>
      <c r="D548" s="69"/>
      <c r="E548" s="10"/>
      <c r="F548" s="35">
        <f>SUM(F540:F547)</f>
        <v>0</v>
      </c>
      <c r="G548" s="34"/>
      <c r="H548" s="5"/>
    </row>
    <row r="549" spans="1:8" s="6" customFormat="1" ht="18.75">
      <c r="A549" s="62" t="s">
        <v>71</v>
      </c>
      <c r="B549" s="63"/>
      <c r="C549" s="63"/>
      <c r="D549" s="63"/>
      <c r="E549" s="63"/>
      <c r="F549" s="63"/>
      <c r="G549" s="63"/>
      <c r="H549" s="5"/>
    </row>
    <row r="550" spans="1:8" s="6" customFormat="1" ht="42">
      <c r="A550" s="36">
        <v>1</v>
      </c>
      <c r="B550" s="16" t="s">
        <v>70</v>
      </c>
      <c r="C550" s="9" t="s">
        <v>14</v>
      </c>
      <c r="D550" s="9">
        <v>2.5</v>
      </c>
      <c r="E550" s="37"/>
      <c r="F550" s="41">
        <f>D550*E550</f>
        <v>0</v>
      </c>
      <c r="G550" s="40" t="s">
        <v>7</v>
      </c>
      <c r="H550" s="5"/>
    </row>
    <row r="551" spans="1:8" s="6" customFormat="1" ht="42">
      <c r="A551" s="36">
        <v>2</v>
      </c>
      <c r="B551" s="16" t="s">
        <v>69</v>
      </c>
      <c r="C551" s="9" t="s">
        <v>14</v>
      </c>
      <c r="D551" s="9">
        <v>1</v>
      </c>
      <c r="E551" s="37"/>
      <c r="F551" s="41">
        <f t="shared" ref="F551:F558" si="38">D551*E551</f>
        <v>0</v>
      </c>
      <c r="G551" s="40" t="s">
        <v>67</v>
      </c>
      <c r="H551" s="5"/>
    </row>
    <row r="552" spans="1:8" s="6" customFormat="1" ht="42">
      <c r="A552" s="36">
        <v>3</v>
      </c>
      <c r="B552" s="16" t="s">
        <v>68</v>
      </c>
      <c r="C552" s="9" t="s">
        <v>14</v>
      </c>
      <c r="D552" s="9">
        <v>2.5</v>
      </c>
      <c r="E552" s="37"/>
      <c r="F552" s="41">
        <f t="shared" si="38"/>
        <v>0</v>
      </c>
      <c r="G552" s="40" t="s">
        <v>67</v>
      </c>
      <c r="H552" s="5"/>
    </row>
    <row r="553" spans="1:8" s="6" customFormat="1" ht="42">
      <c r="A553" s="36">
        <v>4</v>
      </c>
      <c r="B553" s="16" t="s">
        <v>66</v>
      </c>
      <c r="C553" s="9" t="s">
        <v>14</v>
      </c>
      <c r="D553" s="9">
        <v>1.5</v>
      </c>
      <c r="E553" s="9"/>
      <c r="F553" s="41">
        <f t="shared" si="38"/>
        <v>0</v>
      </c>
      <c r="G553" s="40" t="s">
        <v>7</v>
      </c>
      <c r="H553" s="5"/>
    </row>
    <row r="554" spans="1:8" s="6" customFormat="1" ht="63">
      <c r="A554" s="36">
        <v>5</v>
      </c>
      <c r="B554" s="16" t="s">
        <v>65</v>
      </c>
      <c r="C554" s="9" t="s">
        <v>14</v>
      </c>
      <c r="D554" s="9">
        <v>2.5</v>
      </c>
      <c r="E554" s="9"/>
      <c r="F554" s="41">
        <f t="shared" si="38"/>
        <v>0</v>
      </c>
      <c r="G554" s="40" t="s">
        <v>7</v>
      </c>
      <c r="H554" s="5"/>
    </row>
    <row r="555" spans="1:8" s="6" customFormat="1" ht="63">
      <c r="A555" s="36">
        <v>6</v>
      </c>
      <c r="B555" s="16" t="s">
        <v>64</v>
      </c>
      <c r="C555" s="9" t="s">
        <v>13</v>
      </c>
      <c r="D555" s="9">
        <v>22</v>
      </c>
      <c r="E555" s="9"/>
      <c r="F555" s="41">
        <f t="shared" si="38"/>
        <v>0</v>
      </c>
      <c r="G555" s="40" t="s">
        <v>7</v>
      </c>
      <c r="H555" s="5"/>
    </row>
    <row r="556" spans="1:8" s="6" customFormat="1" ht="63">
      <c r="A556" s="36">
        <v>7</v>
      </c>
      <c r="B556" s="16" t="s">
        <v>63</v>
      </c>
      <c r="C556" s="9" t="s">
        <v>9</v>
      </c>
      <c r="D556" s="9">
        <v>1</v>
      </c>
      <c r="E556" s="9"/>
      <c r="F556" s="41">
        <f t="shared" si="38"/>
        <v>0</v>
      </c>
      <c r="G556" s="40" t="s">
        <v>7</v>
      </c>
      <c r="H556" s="5"/>
    </row>
    <row r="557" spans="1:8" s="6" customFormat="1" ht="42">
      <c r="A557" s="36">
        <v>8</v>
      </c>
      <c r="B557" s="16" t="s">
        <v>62</v>
      </c>
      <c r="C557" s="9" t="s">
        <v>10</v>
      </c>
      <c r="D557" s="9">
        <v>8</v>
      </c>
      <c r="E557" s="37"/>
      <c r="F557" s="41">
        <f t="shared" si="38"/>
        <v>0</v>
      </c>
      <c r="G557" s="40" t="s">
        <v>7</v>
      </c>
      <c r="H557" s="5"/>
    </row>
    <row r="558" spans="1:8" s="18" customFormat="1" ht="42">
      <c r="A558" s="36">
        <v>9</v>
      </c>
      <c r="B558" s="16" t="s">
        <v>61</v>
      </c>
      <c r="C558" s="9" t="s">
        <v>10</v>
      </c>
      <c r="D558" s="9">
        <v>1</v>
      </c>
      <c r="E558" s="9"/>
      <c r="F558" s="41">
        <f t="shared" si="38"/>
        <v>0</v>
      </c>
      <c r="G558" s="40" t="s">
        <v>60</v>
      </c>
      <c r="H558" s="5"/>
    </row>
    <row r="559" spans="1:8" s="18" customFormat="1" ht="21">
      <c r="A559" s="68" t="s">
        <v>59</v>
      </c>
      <c r="B559" s="69"/>
      <c r="C559" s="69"/>
      <c r="D559" s="69"/>
      <c r="E559" s="10"/>
      <c r="F559" s="35">
        <f>SUM(F550:F558)</f>
        <v>0</v>
      </c>
      <c r="G559" s="34"/>
      <c r="H559" s="5"/>
    </row>
    <row r="560" spans="1:8" s="18" customFormat="1" ht="18.75">
      <c r="A560" s="62" t="s">
        <v>58</v>
      </c>
      <c r="B560" s="63"/>
      <c r="C560" s="63"/>
      <c r="D560" s="63"/>
      <c r="E560" s="63"/>
      <c r="F560" s="63"/>
      <c r="G560" s="63"/>
      <c r="H560" s="5"/>
    </row>
    <row r="561" spans="1:8" s="18" customFormat="1" ht="42">
      <c r="A561" s="36">
        <v>1</v>
      </c>
      <c r="B561" s="16" t="s">
        <v>57</v>
      </c>
      <c r="C561" s="38" t="s">
        <v>14</v>
      </c>
      <c r="D561" s="38">
        <v>34</v>
      </c>
      <c r="E561" s="39"/>
      <c r="F561" s="41">
        <f>D561*E561</f>
        <v>0</v>
      </c>
      <c r="G561" s="38" t="s">
        <v>7</v>
      </c>
      <c r="H561" s="5"/>
    </row>
    <row r="562" spans="1:8" s="18" customFormat="1" ht="42">
      <c r="A562" s="36">
        <v>2</v>
      </c>
      <c r="B562" s="16" t="s">
        <v>56</v>
      </c>
      <c r="C562" s="38" t="s">
        <v>14</v>
      </c>
      <c r="D562" s="38">
        <v>1.5</v>
      </c>
      <c r="E562" s="39"/>
      <c r="F562" s="41">
        <f t="shared" ref="F562:F566" si="39">D562*E562</f>
        <v>0</v>
      </c>
      <c r="G562" s="38" t="s">
        <v>7</v>
      </c>
      <c r="H562" s="5"/>
    </row>
    <row r="563" spans="1:8" s="18" customFormat="1" ht="42">
      <c r="A563" s="36">
        <v>3</v>
      </c>
      <c r="B563" s="16" t="s">
        <v>55</v>
      </c>
      <c r="C563" s="38" t="s">
        <v>14</v>
      </c>
      <c r="D563" s="38">
        <v>2.1</v>
      </c>
      <c r="E563" s="39"/>
      <c r="F563" s="41">
        <f t="shared" si="39"/>
        <v>0</v>
      </c>
      <c r="G563" s="38" t="s">
        <v>7</v>
      </c>
      <c r="H563" s="5"/>
    </row>
    <row r="564" spans="1:8" s="18" customFormat="1" ht="42">
      <c r="A564" s="36">
        <v>4</v>
      </c>
      <c r="B564" s="16" t="s">
        <v>54</v>
      </c>
      <c r="C564" s="38" t="s">
        <v>14</v>
      </c>
      <c r="D564" s="38">
        <v>10</v>
      </c>
      <c r="E564" s="39"/>
      <c r="F564" s="41">
        <f t="shared" si="39"/>
        <v>0</v>
      </c>
      <c r="G564" s="38" t="s">
        <v>7</v>
      </c>
      <c r="H564" s="5"/>
    </row>
    <row r="565" spans="1:8" s="18" customFormat="1" ht="42">
      <c r="A565" s="36">
        <v>5</v>
      </c>
      <c r="B565" s="16" t="s">
        <v>53</v>
      </c>
      <c r="C565" s="38" t="s">
        <v>14</v>
      </c>
      <c r="D565" s="38">
        <v>2.35</v>
      </c>
      <c r="E565" s="39"/>
      <c r="F565" s="41">
        <f t="shared" si="39"/>
        <v>0</v>
      </c>
      <c r="G565" s="38" t="s">
        <v>7</v>
      </c>
      <c r="H565" s="5"/>
    </row>
    <row r="566" spans="1:8" s="18" customFormat="1" ht="42">
      <c r="A566" s="36">
        <v>6</v>
      </c>
      <c r="B566" s="16" t="s">
        <v>52</v>
      </c>
      <c r="C566" s="38" t="s">
        <v>51</v>
      </c>
      <c r="D566" s="38">
        <v>2</v>
      </c>
      <c r="E566" s="39"/>
      <c r="F566" s="41">
        <f t="shared" si="39"/>
        <v>0</v>
      </c>
      <c r="G566" s="38" t="s">
        <v>7</v>
      </c>
      <c r="H566" s="5"/>
    </row>
    <row r="567" spans="1:8" s="18" customFormat="1" ht="21">
      <c r="A567" s="61" t="s">
        <v>50</v>
      </c>
      <c r="B567" s="61"/>
      <c r="C567" s="61"/>
      <c r="D567" s="61"/>
      <c r="E567" s="10"/>
      <c r="F567" s="35">
        <f>SUM(F561:F566)</f>
        <v>0</v>
      </c>
      <c r="G567" s="34"/>
      <c r="H567" s="5"/>
    </row>
    <row r="568" spans="1:8" s="6" customFormat="1" ht="18.75">
      <c r="A568" s="62" t="s">
        <v>101</v>
      </c>
      <c r="B568" s="63"/>
      <c r="C568" s="63"/>
      <c r="D568" s="63"/>
      <c r="E568" s="63"/>
      <c r="F568" s="63"/>
      <c r="G568" s="63"/>
      <c r="H568" s="5"/>
    </row>
    <row r="569" spans="1:8" s="6" customFormat="1" ht="23.25">
      <c r="A569" s="36">
        <v>1</v>
      </c>
      <c r="B569" s="16" t="s">
        <v>49</v>
      </c>
      <c r="C569" s="9" t="s">
        <v>14</v>
      </c>
      <c r="D569" s="9">
        <v>13</v>
      </c>
      <c r="E569" s="37"/>
      <c r="F569" s="55">
        <f>D569*E569</f>
        <v>0</v>
      </c>
      <c r="G569" s="9" t="s">
        <v>7</v>
      </c>
      <c r="H569" s="5"/>
    </row>
    <row r="570" spans="1:8" s="6" customFormat="1" ht="23.25">
      <c r="A570" s="36">
        <v>2</v>
      </c>
      <c r="B570" s="16" t="s">
        <v>48</v>
      </c>
      <c r="C570" s="9" t="s">
        <v>14</v>
      </c>
      <c r="D570" s="9">
        <v>1.2</v>
      </c>
      <c r="E570" s="9"/>
      <c r="F570" s="55">
        <f t="shared" ref="F570:F571" si="40">D570*E570</f>
        <v>0</v>
      </c>
      <c r="G570" s="9" t="s">
        <v>7</v>
      </c>
      <c r="H570" s="5"/>
    </row>
    <row r="571" spans="1:8" s="6" customFormat="1" ht="42">
      <c r="A571" s="36">
        <v>3</v>
      </c>
      <c r="B571" s="16" t="s">
        <v>47</v>
      </c>
      <c r="C571" s="9" t="s">
        <v>14</v>
      </c>
      <c r="D571" s="9">
        <v>5.0999999999999996</v>
      </c>
      <c r="E571" s="9"/>
      <c r="F571" s="55">
        <f t="shared" si="40"/>
        <v>0</v>
      </c>
      <c r="G571" s="9" t="s">
        <v>7</v>
      </c>
      <c r="H571" s="5"/>
    </row>
    <row r="572" spans="1:8" s="18" customFormat="1" ht="21">
      <c r="A572" s="61" t="s">
        <v>46</v>
      </c>
      <c r="B572" s="61"/>
      <c r="C572" s="61"/>
      <c r="D572" s="61"/>
      <c r="E572" s="10"/>
      <c r="F572" s="35"/>
      <c r="G572" s="34"/>
      <c r="H572" s="5"/>
    </row>
    <row r="573" spans="1:8" s="21" customFormat="1" ht="19.5" thickBot="1">
      <c r="A573" s="64" t="s">
        <v>39</v>
      </c>
      <c r="B573" s="65"/>
      <c r="C573" s="65"/>
      <c r="D573" s="65"/>
      <c r="E573" s="19"/>
      <c r="F573" s="19">
        <f>F572+F567+F559+F538+F548</f>
        <v>0</v>
      </c>
      <c r="G573" s="19"/>
      <c r="H573" s="5"/>
    </row>
    <row r="574" spans="1:8" s="21" customFormat="1" ht="19.5" thickBot="1">
      <c r="A574" s="66" t="s">
        <v>40</v>
      </c>
      <c r="B574" s="67"/>
      <c r="C574" s="67"/>
      <c r="D574" s="67"/>
      <c r="E574" s="32"/>
      <c r="F574" s="32" t="s">
        <v>171</v>
      </c>
      <c r="G574" s="32"/>
      <c r="H574" s="5"/>
    </row>
    <row r="575" spans="1:8" s="21" customFormat="1" ht="46.5" customHeight="1" thickBot="1">
      <c r="A575" s="80" t="s">
        <v>148</v>
      </c>
      <c r="B575" s="81"/>
      <c r="C575" s="81"/>
      <c r="D575" s="81"/>
      <c r="E575" s="81"/>
      <c r="F575" s="81"/>
      <c r="G575" s="81"/>
      <c r="H575" s="20"/>
    </row>
    <row r="576" spans="1:8" s="21" customFormat="1" ht="28.5" customHeight="1" thickBot="1">
      <c r="A576" s="72" t="s">
        <v>97</v>
      </c>
      <c r="B576" s="73"/>
      <c r="C576" s="73"/>
      <c r="D576" s="73"/>
      <c r="E576" s="73"/>
      <c r="F576" s="73"/>
      <c r="G576" s="73"/>
      <c r="H576" s="20"/>
    </row>
    <row r="577" spans="1:8" s="5" customFormat="1" ht="96.75" customHeight="1">
      <c r="A577" s="43" t="s">
        <v>0</v>
      </c>
      <c r="B577" s="44" t="s">
        <v>6</v>
      </c>
      <c r="C577" s="44" t="s">
        <v>1</v>
      </c>
      <c r="D577" s="44" t="s">
        <v>2</v>
      </c>
      <c r="E577" s="44" t="s">
        <v>4</v>
      </c>
      <c r="F577" s="44" t="s">
        <v>5</v>
      </c>
      <c r="G577" s="44" t="s">
        <v>3</v>
      </c>
      <c r="H577" s="4"/>
    </row>
    <row r="578" spans="1:8" s="5" customFormat="1" ht="32.1" customHeight="1">
      <c r="A578" s="74" t="s">
        <v>31</v>
      </c>
      <c r="B578" s="75"/>
      <c r="C578" s="75"/>
      <c r="D578" s="75"/>
      <c r="E578" s="75"/>
      <c r="F578" s="75"/>
      <c r="G578" s="75"/>
      <c r="H578" s="4"/>
    </row>
    <row r="579" spans="1:8" s="6" customFormat="1" ht="21">
      <c r="A579" s="26">
        <v>1</v>
      </c>
      <c r="B579" s="16" t="s">
        <v>20</v>
      </c>
      <c r="C579" s="9" t="s">
        <v>15</v>
      </c>
      <c r="D579" s="9">
        <v>50</v>
      </c>
      <c r="E579" s="9"/>
      <c r="F579" s="55">
        <f>D579*E579</f>
        <v>0</v>
      </c>
      <c r="G579" s="9" t="s">
        <v>7</v>
      </c>
      <c r="H579" s="5"/>
    </row>
    <row r="580" spans="1:8" s="6" customFormat="1" ht="21">
      <c r="A580" s="26">
        <v>2</v>
      </c>
      <c r="B580" s="16" t="s">
        <v>21</v>
      </c>
      <c r="C580" s="9" t="s">
        <v>12</v>
      </c>
      <c r="D580" s="9">
        <f>D579-D581</f>
        <v>34</v>
      </c>
      <c r="E580" s="9"/>
      <c r="F580" s="55">
        <f t="shared" ref="F580:F590" si="41">D580*E580</f>
        <v>0</v>
      </c>
      <c r="G580" s="9" t="s">
        <v>7</v>
      </c>
      <c r="H580" s="5"/>
    </row>
    <row r="581" spans="1:8" s="6" customFormat="1" ht="21">
      <c r="A581" s="26">
        <v>3</v>
      </c>
      <c r="B581" s="16" t="s">
        <v>22</v>
      </c>
      <c r="C581" s="9" t="s">
        <v>15</v>
      </c>
      <c r="D581" s="9">
        <v>16</v>
      </c>
      <c r="E581" s="9"/>
      <c r="F581" s="55">
        <f t="shared" si="41"/>
        <v>0</v>
      </c>
      <c r="G581" s="9" t="s">
        <v>7</v>
      </c>
      <c r="H581" s="5"/>
    </row>
    <row r="582" spans="1:8" s="6" customFormat="1" ht="23.25">
      <c r="A582" s="26">
        <v>4</v>
      </c>
      <c r="B582" s="16" t="s">
        <v>16</v>
      </c>
      <c r="C582" s="9" t="s">
        <v>14</v>
      </c>
      <c r="D582" s="15">
        <f>D580*0.054</f>
        <v>1.8360000000000001</v>
      </c>
      <c r="E582" s="9"/>
      <c r="F582" s="55">
        <f t="shared" si="41"/>
        <v>0</v>
      </c>
      <c r="G582" s="9" t="s">
        <v>7</v>
      </c>
      <c r="H582" s="5"/>
    </row>
    <row r="583" spans="1:8" s="6" customFormat="1" ht="54.6" customHeight="1">
      <c r="A583" s="26">
        <v>5</v>
      </c>
      <c r="B583" s="16" t="s">
        <v>32</v>
      </c>
      <c r="C583" s="9" t="s">
        <v>14</v>
      </c>
      <c r="D583" s="14">
        <f>D581*0.054</f>
        <v>0.86399999999999999</v>
      </c>
      <c r="E583" s="9"/>
      <c r="F583" s="55">
        <f t="shared" si="41"/>
        <v>0</v>
      </c>
      <c r="G583" s="9" t="s">
        <v>7</v>
      </c>
      <c r="H583" s="5"/>
    </row>
    <row r="584" spans="1:8" s="6" customFormat="1" ht="34.5" customHeight="1">
      <c r="A584" s="26">
        <v>6</v>
      </c>
      <c r="B584" s="16" t="s">
        <v>17</v>
      </c>
      <c r="C584" s="9" t="s">
        <v>23</v>
      </c>
      <c r="D584" s="9">
        <v>5</v>
      </c>
      <c r="E584" s="9"/>
      <c r="F584" s="55">
        <f t="shared" si="41"/>
        <v>0</v>
      </c>
      <c r="G584" s="9" t="s">
        <v>24</v>
      </c>
      <c r="H584" s="5"/>
    </row>
    <row r="585" spans="1:8" s="6" customFormat="1" ht="69" customHeight="1">
      <c r="A585" s="26">
        <v>7</v>
      </c>
      <c r="B585" s="16" t="s">
        <v>35</v>
      </c>
      <c r="C585" s="9" t="s">
        <v>36</v>
      </c>
      <c r="D585" s="9">
        <v>8</v>
      </c>
      <c r="E585" s="9"/>
      <c r="F585" s="55">
        <f t="shared" si="41"/>
        <v>0</v>
      </c>
      <c r="G585" s="9" t="s">
        <v>7</v>
      </c>
      <c r="H585" s="5"/>
    </row>
    <row r="586" spans="1:8" s="6" customFormat="1" ht="21">
      <c r="A586" s="26">
        <v>8</v>
      </c>
      <c r="B586" s="16" t="s">
        <v>19</v>
      </c>
      <c r="C586" s="9" t="s">
        <v>10</v>
      </c>
      <c r="D586" s="9">
        <f>D579*2</f>
        <v>100</v>
      </c>
      <c r="E586" s="9"/>
      <c r="F586" s="55">
        <f t="shared" si="41"/>
        <v>0</v>
      </c>
      <c r="G586" s="9" t="s">
        <v>7</v>
      </c>
      <c r="H586" s="5"/>
    </row>
    <row r="587" spans="1:8" s="6" customFormat="1" ht="63">
      <c r="A587" s="26">
        <v>9</v>
      </c>
      <c r="B587" s="16" t="s">
        <v>33</v>
      </c>
      <c r="C587" s="9" t="s">
        <v>14</v>
      </c>
      <c r="D587" s="9">
        <v>0.5</v>
      </c>
      <c r="E587" s="9"/>
      <c r="F587" s="55">
        <f t="shared" si="41"/>
        <v>0</v>
      </c>
      <c r="G587" s="9" t="s">
        <v>7</v>
      </c>
      <c r="H587" s="5"/>
    </row>
    <row r="588" spans="1:8" s="6" customFormat="1" ht="42">
      <c r="A588" s="26">
        <v>10</v>
      </c>
      <c r="B588" s="16" t="s">
        <v>34</v>
      </c>
      <c r="C588" s="9" t="s">
        <v>13</v>
      </c>
      <c r="D588" s="9">
        <v>5</v>
      </c>
      <c r="E588" s="9"/>
      <c r="F588" s="55">
        <f t="shared" si="41"/>
        <v>0</v>
      </c>
      <c r="G588" s="9" t="s">
        <v>7</v>
      </c>
      <c r="H588" s="5"/>
    </row>
    <row r="589" spans="1:8" s="6" customFormat="1" ht="63" customHeight="1">
      <c r="A589" s="26">
        <v>11</v>
      </c>
      <c r="B589" s="16" t="s">
        <v>30</v>
      </c>
      <c r="C589" s="9" t="s">
        <v>10</v>
      </c>
      <c r="D589" s="9">
        <v>1</v>
      </c>
      <c r="E589" s="9"/>
      <c r="F589" s="55">
        <f t="shared" si="41"/>
        <v>0</v>
      </c>
      <c r="G589" s="9" t="s">
        <v>7</v>
      </c>
      <c r="H589" s="5"/>
    </row>
    <row r="590" spans="1:8" s="6" customFormat="1" ht="63">
      <c r="A590" s="26">
        <v>12</v>
      </c>
      <c r="B590" s="16" t="s">
        <v>37</v>
      </c>
      <c r="C590" s="9" t="s">
        <v>9</v>
      </c>
      <c r="D590" s="9">
        <v>1</v>
      </c>
      <c r="E590" s="9"/>
      <c r="F590" s="55">
        <f t="shared" si="41"/>
        <v>0</v>
      </c>
      <c r="G590" s="9" t="s">
        <v>7</v>
      </c>
      <c r="H590" s="5"/>
    </row>
    <row r="591" spans="1:8" s="6" customFormat="1" ht="36" customHeight="1">
      <c r="A591" s="76" t="s">
        <v>8</v>
      </c>
      <c r="B591" s="77"/>
      <c r="C591" s="77"/>
      <c r="D591" s="77"/>
      <c r="E591" s="13"/>
      <c r="F591" s="56">
        <f>SUM(F579:F590)</f>
        <v>0</v>
      </c>
      <c r="G591" s="13"/>
      <c r="H591" s="5"/>
    </row>
    <row r="592" spans="1:8" s="6" customFormat="1" ht="30.6" customHeight="1">
      <c r="A592" s="78" t="s">
        <v>43</v>
      </c>
      <c r="B592" s="79"/>
      <c r="C592" s="79"/>
      <c r="D592" s="79"/>
      <c r="E592" s="79"/>
      <c r="F592" s="79"/>
      <c r="G592" s="79"/>
      <c r="H592" s="5"/>
    </row>
    <row r="593" spans="1:8" s="6" customFormat="1" ht="51" customHeight="1">
      <c r="A593" s="26">
        <v>1</v>
      </c>
      <c r="B593" s="16" t="s">
        <v>42</v>
      </c>
      <c r="C593" s="9" t="s">
        <v>14</v>
      </c>
      <c r="D593" s="9">
        <v>1.256</v>
      </c>
      <c r="E593" s="9"/>
      <c r="F593" s="55">
        <f>D593*E593</f>
        <v>0</v>
      </c>
      <c r="G593" s="9" t="s">
        <v>7</v>
      </c>
      <c r="H593" s="5"/>
    </row>
    <row r="594" spans="1:8" s="6" customFormat="1" ht="63">
      <c r="A594" s="26">
        <v>2</v>
      </c>
      <c r="B594" s="16" t="s">
        <v>25</v>
      </c>
      <c r="C594" s="9" t="s">
        <v>11</v>
      </c>
      <c r="D594" s="9">
        <v>1</v>
      </c>
      <c r="E594" s="9"/>
      <c r="F594" s="55">
        <f t="shared" ref="F594:F607" si="42">D594*E594</f>
        <v>0</v>
      </c>
      <c r="G594" s="9" t="s">
        <v>7</v>
      </c>
      <c r="H594" s="5"/>
    </row>
    <row r="595" spans="1:8" s="6" customFormat="1" ht="23.25">
      <c r="A595" s="26">
        <v>3</v>
      </c>
      <c r="B595" s="16" t="s">
        <v>26</v>
      </c>
      <c r="C595" s="9" t="s">
        <v>12</v>
      </c>
      <c r="D595" s="9">
        <v>67</v>
      </c>
      <c r="E595" s="9"/>
      <c r="F595" s="55">
        <f t="shared" si="42"/>
        <v>0</v>
      </c>
      <c r="G595" s="9" t="s">
        <v>7</v>
      </c>
      <c r="H595" s="5"/>
    </row>
    <row r="596" spans="1:8" s="6" customFormat="1" ht="23.25">
      <c r="A596" s="26">
        <v>4</v>
      </c>
      <c r="B596" s="16" t="s">
        <v>27</v>
      </c>
      <c r="C596" s="9" t="s">
        <v>12</v>
      </c>
      <c r="D596" s="9">
        <v>20</v>
      </c>
      <c r="E596" s="9"/>
      <c r="F596" s="55">
        <f t="shared" si="42"/>
        <v>0</v>
      </c>
      <c r="G596" s="9" t="s">
        <v>7</v>
      </c>
      <c r="H596" s="5"/>
    </row>
    <row r="597" spans="1:8" s="6" customFormat="1" ht="51" customHeight="1">
      <c r="A597" s="26">
        <v>5</v>
      </c>
      <c r="B597" s="16" t="s">
        <v>28</v>
      </c>
      <c r="C597" s="9" t="s">
        <v>9</v>
      </c>
      <c r="D597" s="9">
        <v>1</v>
      </c>
      <c r="E597" s="9"/>
      <c r="F597" s="55">
        <f t="shared" si="42"/>
        <v>0</v>
      </c>
      <c r="G597" s="9" t="s">
        <v>7</v>
      </c>
      <c r="H597" s="5"/>
    </row>
    <row r="598" spans="1:8" s="6" customFormat="1" ht="47.25" customHeight="1">
      <c r="A598" s="26">
        <v>6</v>
      </c>
      <c r="B598" s="16" t="s">
        <v>38</v>
      </c>
      <c r="C598" s="9" t="s">
        <v>10</v>
      </c>
      <c r="D598" s="9">
        <v>8</v>
      </c>
      <c r="E598" s="9"/>
      <c r="F598" s="55">
        <f t="shared" si="42"/>
        <v>0</v>
      </c>
      <c r="G598" s="9" t="s">
        <v>7</v>
      </c>
      <c r="H598" s="5"/>
    </row>
    <row r="599" spans="1:8" s="6" customFormat="1" ht="44.25" customHeight="1">
      <c r="A599" s="26">
        <v>7</v>
      </c>
      <c r="B599" s="16" t="s">
        <v>29</v>
      </c>
      <c r="C599" s="9" t="s">
        <v>10</v>
      </c>
      <c r="D599" s="9">
        <v>1</v>
      </c>
      <c r="E599" s="9"/>
      <c r="F599" s="55">
        <f t="shared" si="42"/>
        <v>0</v>
      </c>
      <c r="G599" s="9" t="s">
        <v>7</v>
      </c>
      <c r="H599" s="5"/>
    </row>
    <row r="600" spans="1:8" s="6" customFormat="1" ht="21">
      <c r="A600" s="26">
        <v>8</v>
      </c>
      <c r="B600" s="16" t="s">
        <v>18</v>
      </c>
      <c r="C600" s="9" t="s">
        <v>10</v>
      </c>
      <c r="D600" s="9">
        <v>1</v>
      </c>
      <c r="E600" s="9"/>
      <c r="F600" s="55">
        <f t="shared" si="42"/>
        <v>0</v>
      </c>
      <c r="G600" s="9" t="s">
        <v>7</v>
      </c>
      <c r="H600" s="5"/>
    </row>
    <row r="601" spans="1:8" s="6" customFormat="1" ht="68.25" customHeight="1">
      <c r="A601" s="26">
        <v>9</v>
      </c>
      <c r="B601" s="16" t="s">
        <v>133</v>
      </c>
      <c r="C601" s="9" t="s">
        <v>14</v>
      </c>
      <c r="D601" s="9">
        <f>0.24*4</f>
        <v>0.96</v>
      </c>
      <c r="E601" s="9"/>
      <c r="F601" s="55">
        <f t="shared" si="42"/>
        <v>0</v>
      </c>
      <c r="G601" s="9" t="s">
        <v>7</v>
      </c>
      <c r="H601" s="5"/>
    </row>
    <row r="602" spans="1:8" s="6" customFormat="1" ht="48" customHeight="1">
      <c r="A602" s="26">
        <v>10</v>
      </c>
      <c r="B602" s="16" t="s">
        <v>134</v>
      </c>
      <c r="C602" s="9" t="s">
        <v>13</v>
      </c>
      <c r="D602" s="9">
        <f>0.8*4</f>
        <v>3.2</v>
      </c>
      <c r="E602" s="9"/>
      <c r="F602" s="55">
        <f t="shared" si="42"/>
        <v>0</v>
      </c>
      <c r="G602" s="9" t="s">
        <v>7</v>
      </c>
      <c r="H602" s="5"/>
    </row>
    <row r="603" spans="1:8" s="6" customFormat="1" ht="48.75" customHeight="1">
      <c r="A603" s="26">
        <v>11</v>
      </c>
      <c r="B603" s="16" t="s">
        <v>135</v>
      </c>
      <c r="C603" s="9" t="s">
        <v>10</v>
      </c>
      <c r="D603" s="9">
        <f>3</f>
        <v>3</v>
      </c>
      <c r="E603" s="9"/>
      <c r="F603" s="55">
        <f t="shared" si="42"/>
        <v>0</v>
      </c>
      <c r="G603" s="9" t="s">
        <v>7</v>
      </c>
      <c r="H603" s="5"/>
    </row>
    <row r="604" spans="1:8" s="6" customFormat="1" ht="66.75" customHeight="1">
      <c r="A604" s="26">
        <v>12</v>
      </c>
      <c r="B604" s="16" t="s">
        <v>136</v>
      </c>
      <c r="C604" s="9" t="s">
        <v>10</v>
      </c>
      <c r="D604" s="9">
        <v>1</v>
      </c>
      <c r="E604" s="9"/>
      <c r="F604" s="55">
        <f t="shared" si="42"/>
        <v>0</v>
      </c>
      <c r="G604" s="9" t="s">
        <v>7</v>
      </c>
      <c r="H604" s="5"/>
    </row>
    <row r="605" spans="1:8" s="6" customFormat="1" ht="63">
      <c r="A605" s="26">
        <v>13</v>
      </c>
      <c r="B605" s="16" t="s">
        <v>137</v>
      </c>
      <c r="C605" s="9" t="s">
        <v>10</v>
      </c>
      <c r="D605" s="9">
        <v>4</v>
      </c>
      <c r="E605" s="9"/>
      <c r="F605" s="55">
        <f t="shared" si="42"/>
        <v>0</v>
      </c>
      <c r="G605" s="9" t="s">
        <v>7</v>
      </c>
      <c r="H605" s="5"/>
    </row>
    <row r="606" spans="1:8" s="6" customFormat="1" ht="42">
      <c r="A606" s="26">
        <v>14</v>
      </c>
      <c r="B606" s="16" t="s">
        <v>139</v>
      </c>
      <c r="C606" s="9" t="s">
        <v>12</v>
      </c>
      <c r="D606" s="9">
        <v>52</v>
      </c>
      <c r="E606" s="9"/>
      <c r="F606" s="55">
        <f t="shared" si="42"/>
        <v>0</v>
      </c>
      <c r="G606" s="9" t="s">
        <v>7</v>
      </c>
      <c r="H606" s="5"/>
    </row>
    <row r="607" spans="1:8" s="6" customFormat="1" ht="63">
      <c r="A607" s="26">
        <v>15</v>
      </c>
      <c r="B607" s="16" t="s">
        <v>41</v>
      </c>
      <c r="C607" s="9" t="s">
        <v>12</v>
      </c>
      <c r="D607" s="9">
        <v>108</v>
      </c>
      <c r="E607" s="9"/>
      <c r="F607" s="55">
        <f t="shared" si="42"/>
        <v>0</v>
      </c>
      <c r="G607" s="9" t="s">
        <v>7</v>
      </c>
      <c r="H607" s="5"/>
    </row>
    <row r="608" spans="1:8" s="6" customFormat="1" ht="60.95" customHeight="1">
      <c r="A608" s="76" t="s">
        <v>44</v>
      </c>
      <c r="B608" s="77"/>
      <c r="C608" s="77"/>
      <c r="D608" s="77"/>
      <c r="E608" s="13"/>
      <c r="F608" s="56">
        <f>SUM(F593:F607)</f>
        <v>0</v>
      </c>
      <c r="G608" s="13"/>
      <c r="H608" s="5"/>
    </row>
    <row r="609" spans="1:8" s="21" customFormat="1" ht="21" customHeight="1" thickBot="1">
      <c r="A609" s="64" t="s">
        <v>39</v>
      </c>
      <c r="B609" s="65"/>
      <c r="C609" s="65"/>
      <c r="D609" s="65"/>
      <c r="E609" s="19"/>
      <c r="F609" s="19">
        <f>F608+F591</f>
        <v>0</v>
      </c>
      <c r="G609" s="19"/>
      <c r="H609" s="20"/>
    </row>
    <row r="610" spans="1:8" s="21" customFormat="1" ht="21" customHeight="1" thickBot="1">
      <c r="A610" s="66" t="s">
        <v>40</v>
      </c>
      <c r="B610" s="67"/>
      <c r="C610" s="67"/>
      <c r="D610" s="67"/>
      <c r="E610" s="32"/>
      <c r="F610" s="32" t="s">
        <v>171</v>
      </c>
      <c r="G610" s="32"/>
      <c r="H610" s="20"/>
    </row>
    <row r="611" spans="1:8" s="18" customFormat="1" ht="24" thickBot="1">
      <c r="A611" s="70" t="s">
        <v>99</v>
      </c>
      <c r="B611" s="71"/>
      <c r="C611" s="71"/>
      <c r="D611" s="71"/>
      <c r="E611" s="71"/>
      <c r="F611" s="71"/>
      <c r="G611" s="71"/>
      <c r="H611" s="5"/>
    </row>
    <row r="612" spans="1:8" s="5" customFormat="1" ht="31.5">
      <c r="A612" s="11" t="s">
        <v>0</v>
      </c>
      <c r="B612" s="12" t="s">
        <v>6</v>
      </c>
      <c r="C612" s="12" t="s">
        <v>1</v>
      </c>
      <c r="D612" s="12" t="s">
        <v>2</v>
      </c>
      <c r="E612" s="12" t="s">
        <v>4</v>
      </c>
      <c r="F612" s="12" t="s">
        <v>5</v>
      </c>
      <c r="G612" s="12" t="s">
        <v>3</v>
      </c>
    </row>
    <row r="613" spans="1:8" s="6" customFormat="1" ht="18.75">
      <c r="A613" s="62" t="s">
        <v>104</v>
      </c>
      <c r="B613" s="63"/>
      <c r="C613" s="63"/>
      <c r="D613" s="63"/>
      <c r="E613" s="63"/>
      <c r="F613" s="63"/>
      <c r="G613" s="63"/>
      <c r="H613" s="5"/>
    </row>
    <row r="614" spans="1:8" s="6" customFormat="1" ht="63">
      <c r="A614" s="36">
        <v>1</v>
      </c>
      <c r="B614" s="16" t="s">
        <v>95</v>
      </c>
      <c r="C614" s="9" t="s">
        <v>9</v>
      </c>
      <c r="D614" s="9">
        <v>1</v>
      </c>
      <c r="E614" s="9"/>
      <c r="F614" s="41">
        <f>D614*E614</f>
        <v>0</v>
      </c>
      <c r="G614" s="42" t="s">
        <v>60</v>
      </c>
      <c r="H614" s="5"/>
    </row>
    <row r="615" spans="1:8" s="6" customFormat="1" ht="105">
      <c r="A615" s="36">
        <v>2</v>
      </c>
      <c r="B615" s="8" t="s">
        <v>140</v>
      </c>
      <c r="C615" s="9" t="s">
        <v>12</v>
      </c>
      <c r="D615" s="9">
        <v>40</v>
      </c>
      <c r="E615" s="9"/>
      <c r="F615" s="41">
        <f t="shared" ref="F615:F631" si="43">D615*E615</f>
        <v>0</v>
      </c>
      <c r="G615" s="40" t="s">
        <v>7</v>
      </c>
      <c r="H615" s="5"/>
    </row>
    <row r="616" spans="1:8" s="6" customFormat="1" ht="63">
      <c r="A616" s="36">
        <v>3</v>
      </c>
      <c r="B616" s="8" t="s">
        <v>149</v>
      </c>
      <c r="C616" s="9" t="s">
        <v>12</v>
      </c>
      <c r="D616" s="9">
        <v>55</v>
      </c>
      <c r="E616" s="9"/>
      <c r="F616" s="41">
        <f t="shared" si="43"/>
        <v>0</v>
      </c>
      <c r="G616" s="40" t="s">
        <v>7</v>
      </c>
      <c r="H616" s="5"/>
    </row>
    <row r="617" spans="1:8" s="6" customFormat="1" ht="84">
      <c r="A617" s="36">
        <v>4</v>
      </c>
      <c r="B617" s="16" t="s">
        <v>91</v>
      </c>
      <c r="C617" s="9" t="s">
        <v>10</v>
      </c>
      <c r="D617" s="9">
        <v>5</v>
      </c>
      <c r="E617" s="9"/>
      <c r="F617" s="41">
        <f t="shared" si="43"/>
        <v>0</v>
      </c>
      <c r="G617" s="40" t="s">
        <v>7</v>
      </c>
      <c r="H617" s="5"/>
    </row>
    <row r="618" spans="1:8" s="6" customFormat="1" ht="63">
      <c r="A618" s="36">
        <v>5</v>
      </c>
      <c r="B618" s="16" t="s">
        <v>90</v>
      </c>
      <c r="C618" s="9" t="s">
        <v>10</v>
      </c>
      <c r="D618" s="9">
        <v>1</v>
      </c>
      <c r="E618" s="9"/>
      <c r="F618" s="41">
        <f t="shared" si="43"/>
        <v>0</v>
      </c>
      <c r="G618" s="40" t="s">
        <v>7</v>
      </c>
      <c r="H618" s="5"/>
    </row>
    <row r="619" spans="1:8" s="6" customFormat="1" ht="42">
      <c r="A619" s="36">
        <v>6</v>
      </c>
      <c r="B619" s="16" t="s">
        <v>100</v>
      </c>
      <c r="C619" s="9" t="s">
        <v>10</v>
      </c>
      <c r="D619" s="9">
        <v>2</v>
      </c>
      <c r="E619" s="9"/>
      <c r="F619" s="41">
        <f t="shared" si="43"/>
        <v>0</v>
      </c>
      <c r="G619" s="40" t="s">
        <v>7</v>
      </c>
      <c r="H619" s="5"/>
    </row>
    <row r="620" spans="1:8" s="6" customFormat="1" ht="63">
      <c r="A620" s="36">
        <v>7</v>
      </c>
      <c r="B620" s="16" t="s">
        <v>89</v>
      </c>
      <c r="C620" s="9" t="s">
        <v>10</v>
      </c>
      <c r="D620" s="9">
        <v>2</v>
      </c>
      <c r="E620" s="9"/>
      <c r="F620" s="41">
        <f t="shared" si="43"/>
        <v>0</v>
      </c>
      <c r="G620" s="40" t="s">
        <v>7</v>
      </c>
      <c r="H620" s="5"/>
    </row>
    <row r="621" spans="1:8" s="6" customFormat="1" ht="42">
      <c r="A621" s="36">
        <v>8</v>
      </c>
      <c r="B621" s="16" t="s">
        <v>88</v>
      </c>
      <c r="C621" s="9" t="s">
        <v>10</v>
      </c>
      <c r="D621" s="9">
        <v>6</v>
      </c>
      <c r="E621" s="37"/>
      <c r="F621" s="41">
        <f t="shared" si="43"/>
        <v>0</v>
      </c>
      <c r="G621" s="40" t="s">
        <v>7</v>
      </c>
      <c r="H621" s="5"/>
    </row>
    <row r="622" spans="1:8" s="6" customFormat="1" ht="63">
      <c r="A622" s="36">
        <v>9</v>
      </c>
      <c r="B622" s="16" t="s">
        <v>87</v>
      </c>
      <c r="C622" s="9" t="s">
        <v>13</v>
      </c>
      <c r="D622" s="9">
        <v>8</v>
      </c>
      <c r="E622" s="9"/>
      <c r="F622" s="41">
        <f t="shared" si="43"/>
        <v>0</v>
      </c>
      <c r="G622" s="40" t="s">
        <v>7</v>
      </c>
      <c r="H622" s="5"/>
    </row>
    <row r="623" spans="1:8" s="6" customFormat="1" ht="42">
      <c r="A623" s="36">
        <v>10</v>
      </c>
      <c r="B623" s="16" t="s">
        <v>86</v>
      </c>
      <c r="C623" s="9" t="s">
        <v>13</v>
      </c>
      <c r="D623" s="9">
        <v>110</v>
      </c>
      <c r="E623" s="9"/>
      <c r="F623" s="41">
        <f t="shared" si="43"/>
        <v>0</v>
      </c>
      <c r="G623" s="40" t="s">
        <v>7</v>
      </c>
      <c r="H623" s="5"/>
    </row>
    <row r="624" spans="1:8" s="6" customFormat="1" ht="42">
      <c r="A624" s="36">
        <v>11</v>
      </c>
      <c r="B624" s="16" t="s">
        <v>85</v>
      </c>
      <c r="C624" s="9" t="s">
        <v>13</v>
      </c>
      <c r="D624" s="9">
        <v>45</v>
      </c>
      <c r="E624" s="9"/>
      <c r="F624" s="41">
        <f t="shared" si="43"/>
        <v>0</v>
      </c>
      <c r="G624" s="40" t="s">
        <v>7</v>
      </c>
      <c r="H624" s="5"/>
    </row>
    <row r="625" spans="1:8" s="6" customFormat="1" ht="63">
      <c r="A625" s="36">
        <v>12</v>
      </c>
      <c r="B625" s="16" t="s">
        <v>84</v>
      </c>
      <c r="C625" s="9" t="s">
        <v>13</v>
      </c>
      <c r="D625" s="9">
        <v>200</v>
      </c>
      <c r="E625" s="9"/>
      <c r="F625" s="41">
        <f t="shared" si="43"/>
        <v>0</v>
      </c>
      <c r="G625" s="40" t="s">
        <v>7</v>
      </c>
      <c r="H625" s="5"/>
    </row>
    <row r="626" spans="1:8" s="6" customFormat="1" ht="42">
      <c r="A626" s="36">
        <v>13</v>
      </c>
      <c r="B626" s="16" t="s">
        <v>82</v>
      </c>
      <c r="C626" s="9" t="s">
        <v>12</v>
      </c>
      <c r="D626" s="9">
        <v>8</v>
      </c>
      <c r="E626" s="9"/>
      <c r="F626" s="41">
        <f t="shared" si="43"/>
        <v>0</v>
      </c>
      <c r="G626" s="40" t="s">
        <v>7</v>
      </c>
      <c r="H626" s="5"/>
    </row>
    <row r="627" spans="1:8" s="6" customFormat="1" ht="42">
      <c r="A627" s="36">
        <v>14</v>
      </c>
      <c r="B627" s="16" t="s">
        <v>81</v>
      </c>
      <c r="C627" s="9" t="s">
        <v>13</v>
      </c>
      <c r="D627" s="9">
        <v>25</v>
      </c>
      <c r="E627" s="9"/>
      <c r="F627" s="41">
        <f t="shared" si="43"/>
        <v>0</v>
      </c>
      <c r="G627" s="40" t="s">
        <v>7</v>
      </c>
      <c r="H627" s="5"/>
    </row>
    <row r="628" spans="1:8" s="6" customFormat="1" ht="63">
      <c r="A628" s="36">
        <v>15</v>
      </c>
      <c r="B628" s="16" t="s">
        <v>107</v>
      </c>
      <c r="C628" s="9" t="s">
        <v>12</v>
      </c>
      <c r="D628" s="9">
        <v>15</v>
      </c>
      <c r="E628" s="9"/>
      <c r="F628" s="41">
        <f t="shared" si="43"/>
        <v>0</v>
      </c>
      <c r="G628" s="40" t="s">
        <v>7</v>
      </c>
      <c r="H628" s="5"/>
    </row>
    <row r="629" spans="1:8" s="6" customFormat="1" ht="42">
      <c r="A629" s="36">
        <v>16</v>
      </c>
      <c r="B629" s="16" t="s">
        <v>79</v>
      </c>
      <c r="C629" s="9" t="s">
        <v>13</v>
      </c>
      <c r="D629" s="9">
        <v>60</v>
      </c>
      <c r="E629" s="9"/>
      <c r="F629" s="41">
        <f t="shared" si="43"/>
        <v>0</v>
      </c>
      <c r="G629" s="40" t="s">
        <v>7</v>
      </c>
      <c r="H629" s="5"/>
    </row>
    <row r="630" spans="1:8" s="6" customFormat="1" ht="84">
      <c r="A630" s="36">
        <v>17</v>
      </c>
      <c r="B630" s="16" t="s">
        <v>150</v>
      </c>
      <c r="C630" s="9" t="s">
        <v>9</v>
      </c>
      <c r="D630" s="9">
        <v>1</v>
      </c>
      <c r="E630" s="9"/>
      <c r="F630" s="41">
        <f t="shared" si="43"/>
        <v>0</v>
      </c>
      <c r="G630" s="40" t="s">
        <v>7</v>
      </c>
      <c r="H630" s="5"/>
    </row>
    <row r="631" spans="1:8" s="6" customFormat="1" ht="42">
      <c r="A631" s="36">
        <v>18</v>
      </c>
      <c r="B631" s="16" t="s">
        <v>77</v>
      </c>
      <c r="C631" s="9" t="s">
        <v>14</v>
      </c>
      <c r="D631" s="9">
        <v>2.5</v>
      </c>
      <c r="E631" s="9"/>
      <c r="F631" s="41">
        <f t="shared" si="43"/>
        <v>0</v>
      </c>
      <c r="G631" s="42" t="s">
        <v>7</v>
      </c>
      <c r="H631" s="5"/>
    </row>
    <row r="632" spans="1:8" s="6" customFormat="1" ht="21">
      <c r="A632" s="68" t="s">
        <v>8</v>
      </c>
      <c r="B632" s="69"/>
      <c r="C632" s="69"/>
      <c r="D632" s="69"/>
      <c r="E632" s="10"/>
      <c r="F632" s="35">
        <f>SUM(F614:F631)</f>
        <v>0</v>
      </c>
      <c r="G632" s="34"/>
      <c r="H632" s="5"/>
    </row>
    <row r="633" spans="1:8" s="6" customFormat="1" ht="18.75">
      <c r="A633" s="62" t="s">
        <v>76</v>
      </c>
      <c r="B633" s="63"/>
      <c r="C633" s="63"/>
      <c r="D633" s="63"/>
      <c r="E633" s="63"/>
      <c r="F633" s="63"/>
      <c r="G633" s="63"/>
      <c r="H633" s="5"/>
    </row>
    <row r="634" spans="1:8" s="6" customFormat="1" ht="23.25">
      <c r="A634" s="36">
        <v>1</v>
      </c>
      <c r="B634" s="16" t="s">
        <v>110</v>
      </c>
      <c r="C634" s="9" t="s">
        <v>13</v>
      </c>
      <c r="D634" s="9">
        <v>10</v>
      </c>
      <c r="E634" s="37"/>
      <c r="F634" s="41">
        <f>D634*E634</f>
        <v>0</v>
      </c>
      <c r="G634" s="40" t="s">
        <v>7</v>
      </c>
      <c r="H634" s="5"/>
    </row>
    <row r="635" spans="1:8" s="6" customFormat="1" ht="42">
      <c r="A635" s="36">
        <v>2</v>
      </c>
      <c r="B635" s="16" t="s">
        <v>74</v>
      </c>
      <c r="C635" s="9" t="s">
        <v>14</v>
      </c>
      <c r="D635" s="9">
        <v>2.5</v>
      </c>
      <c r="E635" s="37"/>
      <c r="F635" s="41">
        <f t="shared" ref="F635:F641" si="44">D635*E635</f>
        <v>0</v>
      </c>
      <c r="G635" s="40" t="s">
        <v>7</v>
      </c>
      <c r="H635" s="5"/>
    </row>
    <row r="636" spans="1:8" s="6" customFormat="1" ht="42">
      <c r="A636" s="36">
        <v>3</v>
      </c>
      <c r="B636" s="16" t="s">
        <v>69</v>
      </c>
      <c r="C636" s="9" t="s">
        <v>14</v>
      </c>
      <c r="D636" s="9">
        <v>1.5</v>
      </c>
      <c r="E636" s="37"/>
      <c r="F636" s="41">
        <f t="shared" si="44"/>
        <v>0</v>
      </c>
      <c r="G636" s="40" t="s">
        <v>67</v>
      </c>
      <c r="H636" s="5"/>
    </row>
    <row r="637" spans="1:8" s="6" customFormat="1" ht="42">
      <c r="A637" s="36">
        <v>4</v>
      </c>
      <c r="B637" s="16" t="s">
        <v>68</v>
      </c>
      <c r="C637" s="9" t="s">
        <v>14</v>
      </c>
      <c r="D637" s="9">
        <v>1.3</v>
      </c>
      <c r="E637" s="37"/>
      <c r="F637" s="41">
        <f t="shared" si="44"/>
        <v>0</v>
      </c>
      <c r="G637" s="40" t="s">
        <v>67</v>
      </c>
      <c r="H637" s="5"/>
    </row>
    <row r="638" spans="1:8" s="6" customFormat="1" ht="42">
      <c r="A638" s="36">
        <v>5</v>
      </c>
      <c r="B638" s="16" t="s">
        <v>66</v>
      </c>
      <c r="C638" s="9" t="s">
        <v>14</v>
      </c>
      <c r="D638" s="9">
        <v>1.5</v>
      </c>
      <c r="E638" s="9"/>
      <c r="F638" s="41">
        <f t="shared" si="44"/>
        <v>0</v>
      </c>
      <c r="G638" s="40" t="s">
        <v>7</v>
      </c>
      <c r="H638" s="5"/>
    </row>
    <row r="639" spans="1:8" s="6" customFormat="1" ht="42">
      <c r="A639" s="36">
        <v>6</v>
      </c>
      <c r="B639" s="16" t="s">
        <v>73</v>
      </c>
      <c r="C639" s="9" t="s">
        <v>13</v>
      </c>
      <c r="D639" s="9">
        <v>3</v>
      </c>
      <c r="E639" s="9"/>
      <c r="F639" s="41">
        <f t="shared" si="44"/>
        <v>0</v>
      </c>
      <c r="G639" s="40" t="s">
        <v>7</v>
      </c>
      <c r="H639" s="5"/>
    </row>
    <row r="640" spans="1:8" s="6" customFormat="1" ht="42">
      <c r="A640" s="36">
        <v>7</v>
      </c>
      <c r="B640" s="16" t="s">
        <v>72</v>
      </c>
      <c r="C640" s="9" t="s">
        <v>12</v>
      </c>
      <c r="D640" s="9">
        <v>7</v>
      </c>
      <c r="E640" s="9"/>
      <c r="F640" s="41">
        <f t="shared" si="44"/>
        <v>0</v>
      </c>
      <c r="G640" s="40" t="s">
        <v>7</v>
      </c>
      <c r="H640" s="5"/>
    </row>
    <row r="641" spans="1:8" s="6" customFormat="1" ht="42">
      <c r="A641" s="36">
        <v>8</v>
      </c>
      <c r="B641" s="16" t="s">
        <v>62</v>
      </c>
      <c r="C641" s="9" t="s">
        <v>10</v>
      </c>
      <c r="D641" s="9">
        <v>8</v>
      </c>
      <c r="E641" s="37"/>
      <c r="F641" s="41">
        <f t="shared" si="44"/>
        <v>0</v>
      </c>
      <c r="G641" s="40" t="s">
        <v>7</v>
      </c>
      <c r="H641" s="5"/>
    </row>
    <row r="642" spans="1:8" s="18" customFormat="1" ht="21">
      <c r="A642" s="68" t="s">
        <v>44</v>
      </c>
      <c r="B642" s="69"/>
      <c r="C642" s="69"/>
      <c r="D642" s="69"/>
      <c r="E642" s="10"/>
      <c r="F642" s="35">
        <f>SUM(F634:F641)</f>
        <v>0</v>
      </c>
      <c r="G642" s="34"/>
      <c r="H642" s="5"/>
    </row>
    <row r="643" spans="1:8" s="6" customFormat="1" ht="18.75">
      <c r="A643" s="62" t="s">
        <v>71</v>
      </c>
      <c r="B643" s="63"/>
      <c r="C643" s="63"/>
      <c r="D643" s="63"/>
      <c r="E643" s="63"/>
      <c r="F643" s="63"/>
      <c r="G643" s="63"/>
      <c r="H643" s="5"/>
    </row>
    <row r="644" spans="1:8" s="6" customFormat="1" ht="42">
      <c r="A644" s="36">
        <v>1</v>
      </c>
      <c r="B644" s="16" t="s">
        <v>70</v>
      </c>
      <c r="C644" s="9" t="s">
        <v>14</v>
      </c>
      <c r="D644" s="9">
        <v>2.5</v>
      </c>
      <c r="E644" s="37"/>
      <c r="F644" s="41">
        <f>D644*E644</f>
        <v>0</v>
      </c>
      <c r="G644" s="40" t="s">
        <v>7</v>
      </c>
      <c r="H644" s="5"/>
    </row>
    <row r="645" spans="1:8" s="6" customFormat="1" ht="42">
      <c r="A645" s="36">
        <v>2</v>
      </c>
      <c r="B645" s="16" t="s">
        <v>69</v>
      </c>
      <c r="C645" s="9" t="s">
        <v>14</v>
      </c>
      <c r="D645" s="9">
        <v>1</v>
      </c>
      <c r="E645" s="37"/>
      <c r="F645" s="41">
        <f t="shared" ref="F645:F652" si="45">D645*E645</f>
        <v>0</v>
      </c>
      <c r="G645" s="40" t="s">
        <v>67</v>
      </c>
      <c r="H645" s="5"/>
    </row>
    <row r="646" spans="1:8" s="6" customFormat="1" ht="42">
      <c r="A646" s="36">
        <v>3</v>
      </c>
      <c r="B646" s="16" t="s">
        <v>68</v>
      </c>
      <c r="C646" s="9" t="s">
        <v>14</v>
      </c>
      <c r="D646" s="9">
        <v>2.5</v>
      </c>
      <c r="E646" s="37"/>
      <c r="F646" s="41">
        <f t="shared" si="45"/>
        <v>0</v>
      </c>
      <c r="G646" s="40" t="s">
        <v>67</v>
      </c>
      <c r="H646" s="5"/>
    </row>
    <row r="647" spans="1:8" s="6" customFormat="1" ht="42">
      <c r="A647" s="36">
        <v>4</v>
      </c>
      <c r="B647" s="16" t="s">
        <v>66</v>
      </c>
      <c r="C647" s="9" t="s">
        <v>14</v>
      </c>
      <c r="D647" s="9">
        <v>1.5</v>
      </c>
      <c r="E647" s="9"/>
      <c r="F647" s="41">
        <f t="shared" si="45"/>
        <v>0</v>
      </c>
      <c r="G647" s="40" t="s">
        <v>7</v>
      </c>
      <c r="H647" s="5"/>
    </row>
    <row r="648" spans="1:8" s="6" customFormat="1" ht="63">
      <c r="A648" s="36">
        <v>5</v>
      </c>
      <c r="B648" s="16" t="s">
        <v>65</v>
      </c>
      <c r="C648" s="9" t="s">
        <v>14</v>
      </c>
      <c r="D648" s="9">
        <v>2.5</v>
      </c>
      <c r="E648" s="9"/>
      <c r="F648" s="41">
        <f t="shared" si="45"/>
        <v>0</v>
      </c>
      <c r="G648" s="40" t="s">
        <v>7</v>
      </c>
      <c r="H648" s="5"/>
    </row>
    <row r="649" spans="1:8" s="6" customFormat="1" ht="63">
      <c r="A649" s="36">
        <v>6</v>
      </c>
      <c r="B649" s="16" t="s">
        <v>64</v>
      </c>
      <c r="C649" s="9" t="s">
        <v>13</v>
      </c>
      <c r="D649" s="9">
        <v>22</v>
      </c>
      <c r="E649" s="9"/>
      <c r="F649" s="41">
        <f t="shared" si="45"/>
        <v>0</v>
      </c>
      <c r="G649" s="40" t="s">
        <v>7</v>
      </c>
      <c r="H649" s="5"/>
    </row>
    <row r="650" spans="1:8" s="6" customFormat="1" ht="63">
      <c r="A650" s="36">
        <v>7</v>
      </c>
      <c r="B650" s="16" t="s">
        <v>63</v>
      </c>
      <c r="C650" s="9" t="s">
        <v>9</v>
      </c>
      <c r="D650" s="9">
        <v>1</v>
      </c>
      <c r="E650" s="9"/>
      <c r="F650" s="41">
        <f t="shared" si="45"/>
        <v>0</v>
      </c>
      <c r="G650" s="40" t="s">
        <v>7</v>
      </c>
      <c r="H650" s="5"/>
    </row>
    <row r="651" spans="1:8" s="6" customFormat="1" ht="42">
      <c r="A651" s="36">
        <v>8</v>
      </c>
      <c r="B651" s="16" t="s">
        <v>62</v>
      </c>
      <c r="C651" s="9" t="s">
        <v>10</v>
      </c>
      <c r="D651" s="9">
        <v>8</v>
      </c>
      <c r="E651" s="37"/>
      <c r="F651" s="41">
        <f t="shared" si="45"/>
        <v>0</v>
      </c>
      <c r="G651" s="40" t="s">
        <v>7</v>
      </c>
      <c r="H651" s="5"/>
    </row>
    <row r="652" spans="1:8" s="18" customFormat="1" ht="42">
      <c r="A652" s="36">
        <v>9</v>
      </c>
      <c r="B652" s="16" t="s">
        <v>61</v>
      </c>
      <c r="C652" s="9" t="s">
        <v>10</v>
      </c>
      <c r="D652" s="9">
        <v>1</v>
      </c>
      <c r="E652" s="9"/>
      <c r="F652" s="41">
        <f t="shared" si="45"/>
        <v>0</v>
      </c>
      <c r="G652" s="40" t="s">
        <v>60</v>
      </c>
      <c r="H652" s="5"/>
    </row>
    <row r="653" spans="1:8" s="18" customFormat="1" ht="21">
      <c r="A653" s="68" t="s">
        <v>59</v>
      </c>
      <c r="B653" s="69"/>
      <c r="C653" s="69"/>
      <c r="D653" s="69"/>
      <c r="E653" s="10"/>
      <c r="F653" s="35">
        <f>SUM(F644:F652)</f>
        <v>0</v>
      </c>
      <c r="G653" s="34"/>
      <c r="H653" s="5"/>
    </row>
    <row r="654" spans="1:8" s="18" customFormat="1" ht="18.75">
      <c r="A654" s="62" t="s">
        <v>58</v>
      </c>
      <c r="B654" s="63"/>
      <c r="C654" s="63"/>
      <c r="D654" s="63"/>
      <c r="E654" s="63"/>
      <c r="F654" s="63"/>
      <c r="G654" s="63"/>
      <c r="H654" s="5"/>
    </row>
    <row r="655" spans="1:8" s="18" customFormat="1" ht="42">
      <c r="A655" s="36">
        <v>1</v>
      </c>
      <c r="B655" s="16" t="s">
        <v>57</v>
      </c>
      <c r="C655" s="38" t="s">
        <v>14</v>
      </c>
      <c r="D655" s="38">
        <v>34</v>
      </c>
      <c r="E655" s="39"/>
      <c r="F655" s="41">
        <f>D655*E655</f>
        <v>0</v>
      </c>
      <c r="G655" s="38" t="s">
        <v>7</v>
      </c>
      <c r="H655" s="5"/>
    </row>
    <row r="656" spans="1:8" s="18" customFormat="1" ht="42">
      <c r="A656" s="36">
        <v>2</v>
      </c>
      <c r="B656" s="16" t="s">
        <v>56</v>
      </c>
      <c r="C656" s="38" t="s">
        <v>14</v>
      </c>
      <c r="D656" s="38">
        <v>1.5</v>
      </c>
      <c r="E656" s="39"/>
      <c r="F656" s="41">
        <f t="shared" ref="F656:F660" si="46">D656*E656</f>
        <v>0</v>
      </c>
      <c r="G656" s="38" t="s">
        <v>7</v>
      </c>
      <c r="H656" s="5"/>
    </row>
    <row r="657" spans="1:8" s="18" customFormat="1" ht="42">
      <c r="A657" s="36">
        <v>3</v>
      </c>
      <c r="B657" s="16" t="s">
        <v>55</v>
      </c>
      <c r="C657" s="38" t="s">
        <v>14</v>
      </c>
      <c r="D657" s="38">
        <v>2.1</v>
      </c>
      <c r="E657" s="39"/>
      <c r="F657" s="41">
        <f t="shared" si="46"/>
        <v>0</v>
      </c>
      <c r="G657" s="38" t="s">
        <v>7</v>
      </c>
      <c r="H657" s="5"/>
    </row>
    <row r="658" spans="1:8" s="18" customFormat="1" ht="42">
      <c r="A658" s="36">
        <v>4</v>
      </c>
      <c r="B658" s="16" t="s">
        <v>54</v>
      </c>
      <c r="C658" s="38" t="s">
        <v>14</v>
      </c>
      <c r="D658" s="38">
        <v>10</v>
      </c>
      <c r="E658" s="39"/>
      <c r="F658" s="41">
        <f t="shared" si="46"/>
        <v>0</v>
      </c>
      <c r="G658" s="38" t="s">
        <v>7</v>
      </c>
      <c r="H658" s="5"/>
    </row>
    <row r="659" spans="1:8" s="18" customFormat="1" ht="42">
      <c r="A659" s="36">
        <v>5</v>
      </c>
      <c r="B659" s="16" t="s">
        <v>53</v>
      </c>
      <c r="C659" s="38" t="s">
        <v>14</v>
      </c>
      <c r="D659" s="38">
        <v>2.35</v>
      </c>
      <c r="E659" s="39"/>
      <c r="F659" s="41">
        <f t="shared" si="46"/>
        <v>0</v>
      </c>
      <c r="G659" s="38" t="s">
        <v>7</v>
      </c>
      <c r="H659" s="5"/>
    </row>
    <row r="660" spans="1:8" s="18" customFormat="1" ht="42">
      <c r="A660" s="36">
        <v>6</v>
      </c>
      <c r="B660" s="16" t="s">
        <v>52</v>
      </c>
      <c r="C660" s="38" t="s">
        <v>51</v>
      </c>
      <c r="D660" s="38">
        <v>2</v>
      </c>
      <c r="E660" s="39"/>
      <c r="F660" s="41">
        <f t="shared" si="46"/>
        <v>0</v>
      </c>
      <c r="G660" s="38" t="s">
        <v>7</v>
      </c>
      <c r="H660" s="5"/>
    </row>
    <row r="661" spans="1:8" s="18" customFormat="1" ht="21">
      <c r="A661" s="61" t="s">
        <v>50</v>
      </c>
      <c r="B661" s="61"/>
      <c r="C661" s="61"/>
      <c r="D661" s="61"/>
      <c r="E661" s="10"/>
      <c r="F661" s="35">
        <f>SUM(F655:F660)</f>
        <v>0</v>
      </c>
      <c r="G661" s="34"/>
      <c r="H661" s="5"/>
    </row>
    <row r="662" spans="1:8" s="6" customFormat="1" ht="18.75">
      <c r="A662" s="62" t="s">
        <v>101</v>
      </c>
      <c r="B662" s="63"/>
      <c r="C662" s="63"/>
      <c r="D662" s="63"/>
      <c r="E662" s="63"/>
      <c r="F662" s="63"/>
      <c r="G662" s="63"/>
      <c r="H662" s="5"/>
    </row>
    <row r="663" spans="1:8" s="6" customFormat="1" ht="23.25">
      <c r="A663" s="36">
        <v>1</v>
      </c>
      <c r="B663" s="16" t="s">
        <v>49</v>
      </c>
      <c r="C663" s="9" t="s">
        <v>14</v>
      </c>
      <c r="D663" s="9">
        <v>13</v>
      </c>
      <c r="E663" s="37"/>
      <c r="F663" s="55">
        <f>D663*E663</f>
        <v>0</v>
      </c>
      <c r="G663" s="9" t="s">
        <v>7</v>
      </c>
      <c r="H663" s="5"/>
    </row>
    <row r="664" spans="1:8" s="6" customFormat="1" ht="23.25">
      <c r="A664" s="36">
        <v>2</v>
      </c>
      <c r="B664" s="16" t="s">
        <v>48</v>
      </c>
      <c r="C664" s="9" t="s">
        <v>14</v>
      </c>
      <c r="D664" s="9">
        <v>1.2</v>
      </c>
      <c r="E664" s="9"/>
      <c r="F664" s="55">
        <f t="shared" ref="F664:F665" si="47">D664*E664</f>
        <v>0</v>
      </c>
      <c r="G664" s="9" t="s">
        <v>7</v>
      </c>
      <c r="H664" s="5"/>
    </row>
    <row r="665" spans="1:8" s="6" customFormat="1" ht="42">
      <c r="A665" s="36">
        <v>3</v>
      </c>
      <c r="B665" s="16" t="s">
        <v>47</v>
      </c>
      <c r="C665" s="9" t="s">
        <v>14</v>
      </c>
      <c r="D665" s="9">
        <v>5.0999999999999996</v>
      </c>
      <c r="E665" s="9"/>
      <c r="F665" s="55">
        <f t="shared" si="47"/>
        <v>0</v>
      </c>
      <c r="G665" s="9" t="s">
        <v>7</v>
      </c>
      <c r="H665" s="5"/>
    </row>
    <row r="666" spans="1:8" s="18" customFormat="1" ht="21">
      <c r="A666" s="61" t="s">
        <v>46</v>
      </c>
      <c r="B666" s="61"/>
      <c r="C666" s="61"/>
      <c r="D666" s="61"/>
      <c r="E666" s="10"/>
      <c r="F666" s="35">
        <f>SUM(F663:F665)</f>
        <v>0</v>
      </c>
      <c r="G666" s="34"/>
      <c r="H666" s="5"/>
    </row>
    <row r="667" spans="1:8" s="21" customFormat="1" ht="19.5" thickBot="1">
      <c r="A667" s="64" t="s">
        <v>39</v>
      </c>
      <c r="B667" s="65"/>
      <c r="C667" s="65"/>
      <c r="D667" s="65"/>
      <c r="E667" s="19"/>
      <c r="F667" s="19">
        <f>F666+F653+F632+F661+F642</f>
        <v>0</v>
      </c>
      <c r="G667" s="19"/>
      <c r="H667" s="5"/>
    </row>
    <row r="668" spans="1:8" s="21" customFormat="1" ht="31.5" customHeight="1" thickBot="1">
      <c r="A668" s="66" t="s">
        <v>40</v>
      </c>
      <c r="B668" s="67"/>
      <c r="C668" s="67"/>
      <c r="D668" s="67"/>
      <c r="E668" s="32"/>
      <c r="F668" s="32" t="s">
        <v>171</v>
      </c>
      <c r="G668" s="32"/>
      <c r="H668" s="5"/>
    </row>
    <row r="669" spans="1:8" s="21" customFormat="1" ht="34.5" customHeight="1" thickBot="1">
      <c r="A669" s="80" t="s">
        <v>151</v>
      </c>
      <c r="B669" s="81"/>
      <c r="C669" s="81"/>
      <c r="D669" s="81"/>
      <c r="E669" s="81"/>
      <c r="F669" s="81"/>
      <c r="G669" s="81"/>
      <c r="H669" s="20"/>
    </row>
    <row r="670" spans="1:8" s="21" customFormat="1" ht="28.5" customHeight="1" thickBot="1">
      <c r="A670" s="72" t="s">
        <v>97</v>
      </c>
      <c r="B670" s="73"/>
      <c r="C670" s="73"/>
      <c r="D670" s="73"/>
      <c r="E670" s="73"/>
      <c r="F670" s="73"/>
      <c r="G670" s="73"/>
      <c r="H670" s="20"/>
    </row>
    <row r="671" spans="1:8" s="5" customFormat="1" ht="96.75" customHeight="1">
      <c r="A671" s="43" t="s">
        <v>0</v>
      </c>
      <c r="B671" s="44" t="s">
        <v>6</v>
      </c>
      <c r="C671" s="44" t="s">
        <v>1</v>
      </c>
      <c r="D671" s="44" t="s">
        <v>2</v>
      </c>
      <c r="E671" s="44" t="s">
        <v>4</v>
      </c>
      <c r="F671" s="44" t="s">
        <v>5</v>
      </c>
      <c r="G671" s="44" t="s">
        <v>3</v>
      </c>
      <c r="H671" s="4"/>
    </row>
    <row r="672" spans="1:8" s="5" customFormat="1" ht="32.1" customHeight="1">
      <c r="A672" s="74" t="s">
        <v>31</v>
      </c>
      <c r="B672" s="75"/>
      <c r="C672" s="75"/>
      <c r="D672" s="75"/>
      <c r="E672" s="75"/>
      <c r="F672" s="75"/>
      <c r="G672" s="75"/>
      <c r="H672" s="4"/>
    </row>
    <row r="673" spans="1:8" s="6" customFormat="1" ht="21">
      <c r="A673" s="26">
        <v>1</v>
      </c>
      <c r="B673" s="16" t="s">
        <v>20</v>
      </c>
      <c r="C673" s="9" t="s">
        <v>15</v>
      </c>
      <c r="D673" s="9">
        <v>50</v>
      </c>
      <c r="E673" s="9"/>
      <c r="F673" s="55">
        <f>D673*E673</f>
        <v>0</v>
      </c>
      <c r="G673" s="9" t="s">
        <v>7</v>
      </c>
      <c r="H673" s="5"/>
    </row>
    <row r="674" spans="1:8" s="6" customFormat="1" ht="21">
      <c r="A674" s="26">
        <v>2</v>
      </c>
      <c r="B674" s="16" t="s">
        <v>21</v>
      </c>
      <c r="C674" s="9" t="s">
        <v>12</v>
      </c>
      <c r="D674" s="9">
        <f>D673-D675</f>
        <v>34</v>
      </c>
      <c r="E674" s="9"/>
      <c r="F674" s="55">
        <f t="shared" ref="F674:F684" si="48">D674*E674</f>
        <v>0</v>
      </c>
      <c r="G674" s="9" t="s">
        <v>7</v>
      </c>
      <c r="H674" s="5"/>
    </row>
    <row r="675" spans="1:8" s="6" customFormat="1" ht="21">
      <c r="A675" s="26">
        <v>3</v>
      </c>
      <c r="B675" s="16" t="s">
        <v>22</v>
      </c>
      <c r="C675" s="9" t="s">
        <v>15</v>
      </c>
      <c r="D675" s="9">
        <v>16</v>
      </c>
      <c r="E675" s="9"/>
      <c r="F675" s="55">
        <f t="shared" si="48"/>
        <v>0</v>
      </c>
      <c r="G675" s="9" t="s">
        <v>7</v>
      </c>
      <c r="H675" s="5"/>
    </row>
    <row r="676" spans="1:8" s="6" customFormat="1" ht="23.25">
      <c r="A676" s="26">
        <v>4</v>
      </c>
      <c r="B676" s="16" t="s">
        <v>16</v>
      </c>
      <c r="C676" s="9" t="s">
        <v>14</v>
      </c>
      <c r="D676" s="15">
        <f>D674*0.054</f>
        <v>1.8360000000000001</v>
      </c>
      <c r="E676" s="9"/>
      <c r="F676" s="55">
        <f t="shared" si="48"/>
        <v>0</v>
      </c>
      <c r="G676" s="9" t="s">
        <v>7</v>
      </c>
      <c r="H676" s="5"/>
    </row>
    <row r="677" spans="1:8" s="6" customFormat="1" ht="54.6" customHeight="1">
      <c r="A677" s="26">
        <v>5</v>
      </c>
      <c r="B677" s="16" t="s">
        <v>32</v>
      </c>
      <c r="C677" s="9" t="s">
        <v>14</v>
      </c>
      <c r="D677" s="14">
        <f>D675*0.054</f>
        <v>0.86399999999999999</v>
      </c>
      <c r="E677" s="9"/>
      <c r="F677" s="55">
        <f t="shared" si="48"/>
        <v>0</v>
      </c>
      <c r="G677" s="9" t="s">
        <v>7</v>
      </c>
      <c r="H677" s="5"/>
    </row>
    <row r="678" spans="1:8" s="6" customFormat="1" ht="21">
      <c r="A678" s="26">
        <v>6</v>
      </c>
      <c r="B678" s="16" t="s">
        <v>17</v>
      </c>
      <c r="C678" s="9" t="s">
        <v>23</v>
      </c>
      <c r="D678" s="9">
        <v>5</v>
      </c>
      <c r="E678" s="9"/>
      <c r="F678" s="55">
        <f t="shared" si="48"/>
        <v>0</v>
      </c>
      <c r="G678" s="9" t="s">
        <v>24</v>
      </c>
      <c r="H678" s="5"/>
    </row>
    <row r="679" spans="1:8" s="6" customFormat="1" ht="69" customHeight="1">
      <c r="A679" s="26">
        <v>7</v>
      </c>
      <c r="B679" s="16" t="s">
        <v>35</v>
      </c>
      <c r="C679" s="9" t="s">
        <v>36</v>
      </c>
      <c r="D679" s="9">
        <v>8</v>
      </c>
      <c r="E679" s="9"/>
      <c r="F679" s="55">
        <f t="shared" si="48"/>
        <v>0</v>
      </c>
      <c r="G679" s="9" t="s">
        <v>7</v>
      </c>
      <c r="H679" s="5"/>
    </row>
    <row r="680" spans="1:8" s="6" customFormat="1" ht="21">
      <c r="A680" s="26">
        <v>8</v>
      </c>
      <c r="B680" s="16" t="s">
        <v>19</v>
      </c>
      <c r="C680" s="9" t="s">
        <v>10</v>
      </c>
      <c r="D680" s="9">
        <f>D673*2</f>
        <v>100</v>
      </c>
      <c r="E680" s="9"/>
      <c r="F680" s="55">
        <f t="shared" si="48"/>
        <v>0</v>
      </c>
      <c r="G680" s="9" t="s">
        <v>7</v>
      </c>
      <c r="H680" s="5"/>
    </row>
    <row r="681" spans="1:8" s="6" customFormat="1" ht="63">
      <c r="A681" s="26">
        <v>9</v>
      </c>
      <c r="B681" s="16" t="s">
        <v>33</v>
      </c>
      <c r="C681" s="9" t="s">
        <v>14</v>
      </c>
      <c r="D681" s="9">
        <v>0.5</v>
      </c>
      <c r="E681" s="9"/>
      <c r="F681" s="55">
        <f t="shared" si="48"/>
        <v>0</v>
      </c>
      <c r="G681" s="9" t="s">
        <v>7</v>
      </c>
      <c r="H681" s="5"/>
    </row>
    <row r="682" spans="1:8" s="6" customFormat="1" ht="42">
      <c r="A682" s="26">
        <v>10</v>
      </c>
      <c r="B682" s="16" t="s">
        <v>34</v>
      </c>
      <c r="C682" s="9" t="s">
        <v>13</v>
      </c>
      <c r="D682" s="9">
        <v>5</v>
      </c>
      <c r="E682" s="9"/>
      <c r="F682" s="55">
        <f t="shared" si="48"/>
        <v>0</v>
      </c>
      <c r="G682" s="9" t="s">
        <v>7</v>
      </c>
      <c r="H682" s="5"/>
    </row>
    <row r="683" spans="1:8" s="6" customFormat="1" ht="43.5" customHeight="1">
      <c r="A683" s="26">
        <v>11</v>
      </c>
      <c r="B683" s="16" t="s">
        <v>30</v>
      </c>
      <c r="C683" s="9" t="s">
        <v>10</v>
      </c>
      <c r="D683" s="9">
        <v>1</v>
      </c>
      <c r="E683" s="9"/>
      <c r="F683" s="55">
        <f t="shared" si="48"/>
        <v>0</v>
      </c>
      <c r="G683" s="9" t="s">
        <v>7</v>
      </c>
      <c r="H683" s="5"/>
    </row>
    <row r="684" spans="1:8" s="6" customFormat="1" ht="63">
      <c r="A684" s="26">
        <v>12</v>
      </c>
      <c r="B684" s="16" t="s">
        <v>37</v>
      </c>
      <c r="C684" s="9" t="s">
        <v>9</v>
      </c>
      <c r="D684" s="9">
        <v>1</v>
      </c>
      <c r="E684" s="9"/>
      <c r="F684" s="55">
        <f t="shared" si="48"/>
        <v>0</v>
      </c>
      <c r="G684" s="9" t="s">
        <v>7</v>
      </c>
      <c r="H684" s="5"/>
    </row>
    <row r="685" spans="1:8" s="6" customFormat="1" ht="36" customHeight="1">
      <c r="A685" s="76" t="s">
        <v>8</v>
      </c>
      <c r="B685" s="77"/>
      <c r="C685" s="77"/>
      <c r="D685" s="77"/>
      <c r="E685" s="13"/>
      <c r="F685" s="56">
        <f>SUM(F673:F684)</f>
        <v>0</v>
      </c>
      <c r="G685" s="13"/>
      <c r="H685" s="5"/>
    </row>
    <row r="686" spans="1:8" s="6" customFormat="1" ht="30.6" customHeight="1">
      <c r="A686" s="78" t="s">
        <v>43</v>
      </c>
      <c r="B686" s="79"/>
      <c r="C686" s="79"/>
      <c r="D686" s="79"/>
      <c r="E686" s="79"/>
      <c r="F686" s="79"/>
      <c r="G686" s="79"/>
      <c r="H686" s="5"/>
    </row>
    <row r="687" spans="1:8" s="6" customFormat="1" ht="51" customHeight="1">
      <c r="A687" s="26">
        <v>1</v>
      </c>
      <c r="B687" s="16" t="s">
        <v>42</v>
      </c>
      <c r="C687" s="9" t="s">
        <v>14</v>
      </c>
      <c r="D687" s="9">
        <v>1.256</v>
      </c>
      <c r="E687" s="9"/>
      <c r="F687" s="55">
        <f>D687*E687</f>
        <v>0</v>
      </c>
      <c r="G687" s="9" t="s">
        <v>7</v>
      </c>
      <c r="H687" s="5"/>
    </row>
    <row r="688" spans="1:8" s="6" customFormat="1" ht="63">
      <c r="A688" s="26">
        <v>2</v>
      </c>
      <c r="B688" s="16" t="s">
        <v>25</v>
      </c>
      <c r="C688" s="9" t="s">
        <v>11</v>
      </c>
      <c r="D688" s="9">
        <v>1</v>
      </c>
      <c r="E688" s="9"/>
      <c r="F688" s="55">
        <f t="shared" ref="F688:F701" si="49">D688*E688</f>
        <v>0</v>
      </c>
      <c r="G688" s="9" t="s">
        <v>7</v>
      </c>
      <c r="H688" s="5"/>
    </row>
    <row r="689" spans="1:8" s="6" customFormat="1" ht="23.25">
      <c r="A689" s="26">
        <v>3</v>
      </c>
      <c r="B689" s="16" t="s">
        <v>152</v>
      </c>
      <c r="C689" s="9" t="s">
        <v>12</v>
      </c>
      <c r="D689" s="9">
        <v>72</v>
      </c>
      <c r="E689" s="9"/>
      <c r="F689" s="55">
        <f t="shared" si="49"/>
        <v>0</v>
      </c>
      <c r="G689" s="9" t="s">
        <v>7</v>
      </c>
      <c r="H689" s="5"/>
    </row>
    <row r="690" spans="1:8" s="6" customFormat="1" ht="23.25">
      <c r="A690" s="26">
        <v>4</v>
      </c>
      <c r="B690" s="16" t="s">
        <v>27</v>
      </c>
      <c r="C690" s="9" t="s">
        <v>12</v>
      </c>
      <c r="D690" s="9">
        <v>20</v>
      </c>
      <c r="E690" s="9"/>
      <c r="F690" s="55">
        <f t="shared" si="49"/>
        <v>0</v>
      </c>
      <c r="G690" s="9" t="s">
        <v>7</v>
      </c>
      <c r="H690" s="5"/>
    </row>
    <row r="691" spans="1:8" s="6" customFormat="1" ht="51" customHeight="1">
      <c r="A691" s="26">
        <v>5</v>
      </c>
      <c r="B691" s="16" t="s">
        <v>28</v>
      </c>
      <c r="C691" s="9" t="s">
        <v>9</v>
      </c>
      <c r="D691" s="9">
        <v>1</v>
      </c>
      <c r="E691" s="9"/>
      <c r="F691" s="55">
        <f t="shared" si="49"/>
        <v>0</v>
      </c>
      <c r="G691" s="9" t="s">
        <v>7</v>
      </c>
      <c r="H691" s="5"/>
    </row>
    <row r="692" spans="1:8" s="6" customFormat="1" ht="47.25" customHeight="1">
      <c r="A692" s="26">
        <v>6</v>
      </c>
      <c r="B692" s="16" t="s">
        <v>38</v>
      </c>
      <c r="C692" s="9" t="s">
        <v>10</v>
      </c>
      <c r="D692" s="9">
        <v>8</v>
      </c>
      <c r="E692" s="9"/>
      <c r="F692" s="55">
        <f t="shared" si="49"/>
        <v>0</v>
      </c>
      <c r="G692" s="9" t="s">
        <v>7</v>
      </c>
      <c r="H692" s="5"/>
    </row>
    <row r="693" spans="1:8" s="6" customFormat="1" ht="44.25" customHeight="1">
      <c r="A693" s="26">
        <v>7</v>
      </c>
      <c r="B693" s="16" t="s">
        <v>29</v>
      </c>
      <c r="C693" s="9" t="s">
        <v>10</v>
      </c>
      <c r="D693" s="9">
        <v>1</v>
      </c>
      <c r="E693" s="9"/>
      <c r="F693" s="55">
        <f t="shared" si="49"/>
        <v>0</v>
      </c>
      <c r="G693" s="9" t="s">
        <v>7</v>
      </c>
      <c r="H693" s="5"/>
    </row>
    <row r="694" spans="1:8" s="6" customFormat="1" ht="21">
      <c r="A694" s="26">
        <v>8</v>
      </c>
      <c r="B694" s="16" t="s">
        <v>18</v>
      </c>
      <c r="C694" s="9" t="s">
        <v>10</v>
      </c>
      <c r="D694" s="9">
        <v>1</v>
      </c>
      <c r="E694" s="9"/>
      <c r="F694" s="55">
        <f t="shared" si="49"/>
        <v>0</v>
      </c>
      <c r="G694" s="9" t="s">
        <v>7</v>
      </c>
      <c r="H694" s="5"/>
    </row>
    <row r="695" spans="1:8" s="6" customFormat="1" ht="68.25" customHeight="1">
      <c r="A695" s="26">
        <v>9</v>
      </c>
      <c r="B695" s="16" t="s">
        <v>133</v>
      </c>
      <c r="C695" s="9" t="s">
        <v>14</v>
      </c>
      <c r="D695" s="9">
        <f>0.24*4</f>
        <v>0.96</v>
      </c>
      <c r="E695" s="9"/>
      <c r="F695" s="55">
        <f t="shared" si="49"/>
        <v>0</v>
      </c>
      <c r="G695" s="9" t="s">
        <v>7</v>
      </c>
      <c r="H695" s="5"/>
    </row>
    <row r="696" spans="1:8" s="6" customFormat="1" ht="48" customHeight="1">
      <c r="A696" s="26">
        <v>10</v>
      </c>
      <c r="B696" s="16" t="s">
        <v>134</v>
      </c>
      <c r="C696" s="9" t="s">
        <v>13</v>
      </c>
      <c r="D696" s="9">
        <f>0.8*4</f>
        <v>3.2</v>
      </c>
      <c r="E696" s="9"/>
      <c r="F696" s="55">
        <f t="shared" si="49"/>
        <v>0</v>
      </c>
      <c r="G696" s="9" t="s">
        <v>7</v>
      </c>
      <c r="H696" s="5"/>
    </row>
    <row r="697" spans="1:8" s="6" customFormat="1" ht="48.75" customHeight="1">
      <c r="A697" s="26">
        <v>11</v>
      </c>
      <c r="B697" s="16" t="s">
        <v>135</v>
      </c>
      <c r="C697" s="9" t="s">
        <v>10</v>
      </c>
      <c r="D697" s="9">
        <f>3</f>
        <v>3</v>
      </c>
      <c r="E697" s="9"/>
      <c r="F697" s="55">
        <f t="shared" si="49"/>
        <v>0</v>
      </c>
      <c r="G697" s="9" t="s">
        <v>7</v>
      </c>
      <c r="H697" s="5"/>
    </row>
    <row r="698" spans="1:8" s="6" customFormat="1" ht="66.75" customHeight="1">
      <c r="A698" s="26">
        <v>12</v>
      </c>
      <c r="B698" s="16" t="s">
        <v>136</v>
      </c>
      <c r="C698" s="9" t="s">
        <v>10</v>
      </c>
      <c r="D698" s="9">
        <v>1</v>
      </c>
      <c r="E698" s="9"/>
      <c r="F698" s="55">
        <f t="shared" si="49"/>
        <v>0</v>
      </c>
      <c r="G698" s="9" t="s">
        <v>7</v>
      </c>
      <c r="H698" s="5"/>
    </row>
    <row r="699" spans="1:8" s="6" customFormat="1" ht="63">
      <c r="A699" s="26">
        <v>13</v>
      </c>
      <c r="B699" s="16" t="s">
        <v>137</v>
      </c>
      <c r="C699" s="9" t="s">
        <v>10</v>
      </c>
      <c r="D699" s="9">
        <v>4</v>
      </c>
      <c r="E699" s="9"/>
      <c r="F699" s="55">
        <f t="shared" si="49"/>
        <v>0</v>
      </c>
      <c r="G699" s="9" t="s">
        <v>7</v>
      </c>
      <c r="H699" s="5"/>
    </row>
    <row r="700" spans="1:8" s="6" customFormat="1" ht="42">
      <c r="A700" s="26">
        <v>14</v>
      </c>
      <c r="B700" s="16" t="s">
        <v>139</v>
      </c>
      <c r="C700" s="9" t="s">
        <v>12</v>
      </c>
      <c r="D700" s="9">
        <v>52</v>
      </c>
      <c r="E700" s="9"/>
      <c r="F700" s="55">
        <f t="shared" si="49"/>
        <v>0</v>
      </c>
      <c r="G700" s="9" t="s">
        <v>7</v>
      </c>
      <c r="H700" s="5"/>
    </row>
    <row r="701" spans="1:8" s="6" customFormat="1" ht="63">
      <c r="A701" s="26">
        <v>15</v>
      </c>
      <c r="B701" s="16" t="s">
        <v>41</v>
      </c>
      <c r="C701" s="9" t="s">
        <v>12</v>
      </c>
      <c r="D701" s="9">
        <v>58</v>
      </c>
      <c r="E701" s="9"/>
      <c r="F701" s="55">
        <f t="shared" si="49"/>
        <v>0</v>
      </c>
      <c r="G701" s="9" t="s">
        <v>7</v>
      </c>
      <c r="H701" s="5"/>
    </row>
    <row r="702" spans="1:8" s="6" customFormat="1" ht="60.95" customHeight="1">
      <c r="A702" s="76" t="s">
        <v>44</v>
      </c>
      <c r="B702" s="77"/>
      <c r="C702" s="77"/>
      <c r="D702" s="77"/>
      <c r="E702" s="10"/>
      <c r="F702" s="56">
        <f>SUM(F687:F701)</f>
        <v>0</v>
      </c>
      <c r="G702" s="13"/>
      <c r="H702" s="5"/>
    </row>
    <row r="703" spans="1:8" s="21" customFormat="1" ht="21" customHeight="1" thickBot="1">
      <c r="A703" s="64" t="s">
        <v>39</v>
      </c>
      <c r="B703" s="65"/>
      <c r="C703" s="65"/>
      <c r="D703" s="65"/>
      <c r="E703" s="19"/>
      <c r="F703" s="19">
        <f>F702+F685</f>
        <v>0</v>
      </c>
      <c r="G703" s="19"/>
      <c r="H703" s="20"/>
    </row>
    <row r="704" spans="1:8" s="21" customFormat="1" ht="21" customHeight="1" thickBot="1">
      <c r="A704" s="66" t="s">
        <v>40</v>
      </c>
      <c r="B704" s="67"/>
      <c r="C704" s="67"/>
      <c r="D704" s="67"/>
      <c r="E704" s="32"/>
      <c r="F704" s="32" t="s">
        <v>171</v>
      </c>
      <c r="G704" s="32"/>
      <c r="H704" s="20"/>
    </row>
    <row r="705" spans="1:8" s="18" customFormat="1" ht="24" thickBot="1">
      <c r="A705" s="70" t="s">
        <v>153</v>
      </c>
      <c r="B705" s="71"/>
      <c r="C705" s="71"/>
      <c r="D705" s="71"/>
      <c r="E705" s="71"/>
      <c r="F705" s="71"/>
      <c r="G705" s="71"/>
      <c r="H705" s="5"/>
    </row>
    <row r="706" spans="1:8" s="5" customFormat="1" ht="31.5">
      <c r="A706" s="11" t="s">
        <v>0</v>
      </c>
      <c r="B706" s="12" t="s">
        <v>6</v>
      </c>
      <c r="C706" s="12" t="s">
        <v>1</v>
      </c>
      <c r="D706" s="12" t="s">
        <v>2</v>
      </c>
      <c r="E706" s="12" t="s">
        <v>4</v>
      </c>
      <c r="F706" s="12" t="s">
        <v>5</v>
      </c>
      <c r="G706" s="12" t="s">
        <v>3</v>
      </c>
    </row>
    <row r="707" spans="1:8" s="6" customFormat="1" ht="18.75">
      <c r="A707" s="62" t="s">
        <v>104</v>
      </c>
      <c r="B707" s="63"/>
      <c r="C707" s="63"/>
      <c r="D707" s="63"/>
      <c r="E707" s="63"/>
      <c r="F707" s="63"/>
      <c r="G707" s="63"/>
      <c r="H707" s="5"/>
    </row>
    <row r="708" spans="1:8" s="6" customFormat="1" ht="63">
      <c r="A708" s="36">
        <v>1</v>
      </c>
      <c r="B708" s="16" t="s">
        <v>95</v>
      </c>
      <c r="C708" s="9" t="s">
        <v>9</v>
      </c>
      <c r="D708" s="9">
        <v>1</v>
      </c>
      <c r="E708" s="9"/>
      <c r="F708" s="41">
        <f>D708*E708</f>
        <v>0</v>
      </c>
      <c r="G708" s="42" t="s">
        <v>60</v>
      </c>
      <c r="H708" s="5"/>
    </row>
    <row r="709" spans="1:8" s="6" customFormat="1" ht="23.25">
      <c r="A709" s="36">
        <v>2</v>
      </c>
      <c r="B709" s="16" t="s">
        <v>114</v>
      </c>
      <c r="C709" s="9" t="s">
        <v>14</v>
      </c>
      <c r="D709" s="9">
        <v>2</v>
      </c>
      <c r="E709" s="9"/>
      <c r="F709" s="41">
        <f t="shared" ref="F709:F730" si="50">D709*E709</f>
        <v>0</v>
      </c>
      <c r="G709" s="42" t="s">
        <v>7</v>
      </c>
      <c r="H709" s="5"/>
    </row>
    <row r="710" spans="1:8" s="6" customFormat="1" ht="23.25">
      <c r="A710" s="36">
        <v>3</v>
      </c>
      <c r="B710" s="16" t="s">
        <v>115</v>
      </c>
      <c r="C710" s="9" t="s">
        <v>14</v>
      </c>
      <c r="D710" s="9">
        <v>3</v>
      </c>
      <c r="E710" s="9"/>
      <c r="F710" s="41">
        <f t="shared" si="50"/>
        <v>0</v>
      </c>
      <c r="G710" s="42" t="s">
        <v>7</v>
      </c>
      <c r="H710" s="5"/>
    </row>
    <row r="711" spans="1:8" s="6" customFormat="1" ht="42">
      <c r="A711" s="36">
        <v>4</v>
      </c>
      <c r="B711" s="16" t="s">
        <v>116</v>
      </c>
      <c r="C711" s="9" t="s">
        <v>14</v>
      </c>
      <c r="D711" s="9">
        <v>2</v>
      </c>
      <c r="E711" s="9"/>
      <c r="F711" s="41">
        <f t="shared" si="50"/>
        <v>0</v>
      </c>
      <c r="G711" s="42" t="s">
        <v>7</v>
      </c>
      <c r="H711" s="5"/>
    </row>
    <row r="712" spans="1:8" s="6" customFormat="1" ht="63">
      <c r="A712" s="36">
        <v>5</v>
      </c>
      <c r="B712" s="16" t="s">
        <v>94</v>
      </c>
      <c r="C712" s="9" t="s">
        <v>14</v>
      </c>
      <c r="D712" s="9">
        <v>4.5</v>
      </c>
      <c r="E712" s="9"/>
      <c r="F712" s="41">
        <f t="shared" si="50"/>
        <v>0</v>
      </c>
      <c r="G712" s="42" t="s">
        <v>7</v>
      </c>
      <c r="H712" s="5"/>
    </row>
    <row r="713" spans="1:8" s="6" customFormat="1" ht="42">
      <c r="A713" s="36">
        <v>6</v>
      </c>
      <c r="B713" s="16" t="s">
        <v>117</v>
      </c>
      <c r="C713" s="9" t="s">
        <v>14</v>
      </c>
      <c r="D713" s="9">
        <v>1.2</v>
      </c>
      <c r="E713" s="9"/>
      <c r="F713" s="41">
        <f t="shared" si="50"/>
        <v>0</v>
      </c>
      <c r="G713" s="42" t="s">
        <v>7</v>
      </c>
      <c r="H713" s="5"/>
    </row>
    <row r="714" spans="1:8" s="6" customFormat="1" ht="42">
      <c r="A714" s="36">
        <v>7</v>
      </c>
      <c r="B714" s="16" t="s">
        <v>77</v>
      </c>
      <c r="C714" s="9" t="s">
        <v>14</v>
      </c>
      <c r="D714" s="9">
        <v>2.5</v>
      </c>
      <c r="E714" s="9"/>
      <c r="F714" s="41">
        <f t="shared" si="50"/>
        <v>0</v>
      </c>
      <c r="G714" s="42" t="s">
        <v>7</v>
      </c>
      <c r="H714" s="5"/>
    </row>
    <row r="715" spans="1:8" s="6" customFormat="1" ht="105">
      <c r="A715" s="36">
        <v>8</v>
      </c>
      <c r="B715" s="8" t="s">
        <v>125</v>
      </c>
      <c r="C715" s="9" t="s">
        <v>12</v>
      </c>
      <c r="D715" s="9">
        <v>35</v>
      </c>
      <c r="E715" s="9"/>
      <c r="F715" s="41">
        <f t="shared" si="50"/>
        <v>0</v>
      </c>
      <c r="G715" s="40" t="s">
        <v>7</v>
      </c>
      <c r="H715" s="5"/>
    </row>
    <row r="716" spans="1:8" s="6" customFormat="1" ht="63">
      <c r="A716" s="36">
        <v>9</v>
      </c>
      <c r="B716" s="8" t="s">
        <v>118</v>
      </c>
      <c r="C716" s="9" t="s">
        <v>12</v>
      </c>
      <c r="D716" s="9">
        <v>35</v>
      </c>
      <c r="E716" s="9"/>
      <c r="F716" s="41">
        <f t="shared" si="50"/>
        <v>0</v>
      </c>
      <c r="G716" s="40" t="s">
        <v>7</v>
      </c>
      <c r="H716" s="5"/>
    </row>
    <row r="717" spans="1:8" s="6" customFormat="1" ht="84">
      <c r="A717" s="36">
        <v>10</v>
      </c>
      <c r="B717" s="16" t="s">
        <v>91</v>
      </c>
      <c r="C717" s="9" t="s">
        <v>10</v>
      </c>
      <c r="D717" s="9">
        <v>6</v>
      </c>
      <c r="E717" s="9"/>
      <c r="F717" s="41">
        <f t="shared" si="50"/>
        <v>0</v>
      </c>
      <c r="G717" s="40" t="s">
        <v>7</v>
      </c>
      <c r="H717" s="5"/>
    </row>
    <row r="718" spans="1:8" s="6" customFormat="1" ht="86.25" customHeight="1">
      <c r="A718" s="36">
        <v>11</v>
      </c>
      <c r="B718" s="16" t="s">
        <v>90</v>
      </c>
      <c r="C718" s="9" t="s">
        <v>10</v>
      </c>
      <c r="D718" s="9">
        <v>1</v>
      </c>
      <c r="E718" s="9"/>
      <c r="F718" s="41">
        <f t="shared" si="50"/>
        <v>0</v>
      </c>
      <c r="G718" s="40" t="s">
        <v>7</v>
      </c>
      <c r="H718" s="5"/>
    </row>
    <row r="719" spans="1:8" s="6" customFormat="1" ht="42">
      <c r="A719" s="36">
        <v>12</v>
      </c>
      <c r="B719" s="16" t="s">
        <v>100</v>
      </c>
      <c r="C719" s="9" t="s">
        <v>10</v>
      </c>
      <c r="D719" s="9">
        <v>2</v>
      </c>
      <c r="E719" s="9"/>
      <c r="F719" s="41">
        <f t="shared" si="50"/>
        <v>0</v>
      </c>
      <c r="G719" s="40" t="s">
        <v>7</v>
      </c>
      <c r="H719" s="5"/>
    </row>
    <row r="720" spans="1:8" s="6" customFormat="1" ht="63">
      <c r="A720" s="36">
        <v>13</v>
      </c>
      <c r="B720" s="16" t="s">
        <v>89</v>
      </c>
      <c r="C720" s="9" t="s">
        <v>10</v>
      </c>
      <c r="D720" s="9">
        <v>2</v>
      </c>
      <c r="E720" s="9"/>
      <c r="F720" s="41">
        <f t="shared" si="50"/>
        <v>0</v>
      </c>
      <c r="G720" s="40" t="s">
        <v>7</v>
      </c>
      <c r="H720" s="5"/>
    </row>
    <row r="721" spans="1:8" s="6" customFormat="1" ht="61.5" customHeight="1">
      <c r="A721" s="36">
        <v>14</v>
      </c>
      <c r="B721" s="16" t="s">
        <v>88</v>
      </c>
      <c r="C721" s="9" t="s">
        <v>10</v>
      </c>
      <c r="D721" s="9">
        <v>7</v>
      </c>
      <c r="E721" s="37"/>
      <c r="F721" s="41">
        <f t="shared" si="50"/>
        <v>0</v>
      </c>
      <c r="G721" s="40" t="s">
        <v>7</v>
      </c>
      <c r="H721" s="5"/>
    </row>
    <row r="722" spans="1:8" s="6" customFormat="1" ht="63">
      <c r="A722" s="36">
        <v>15</v>
      </c>
      <c r="B722" s="16" t="s">
        <v>87</v>
      </c>
      <c r="C722" s="9" t="s">
        <v>13</v>
      </c>
      <c r="D722" s="9">
        <v>55</v>
      </c>
      <c r="E722" s="9"/>
      <c r="F722" s="41">
        <f t="shared" si="50"/>
        <v>0</v>
      </c>
      <c r="G722" s="40" t="s">
        <v>7</v>
      </c>
      <c r="H722" s="5"/>
    </row>
    <row r="723" spans="1:8" s="6" customFormat="1" ht="42">
      <c r="A723" s="36">
        <v>16</v>
      </c>
      <c r="B723" s="16" t="s">
        <v>86</v>
      </c>
      <c r="C723" s="9" t="s">
        <v>13</v>
      </c>
      <c r="D723" s="9">
        <v>68</v>
      </c>
      <c r="E723" s="9"/>
      <c r="F723" s="41">
        <f t="shared" si="50"/>
        <v>0</v>
      </c>
      <c r="G723" s="40" t="s">
        <v>7</v>
      </c>
      <c r="H723" s="5"/>
    </row>
    <row r="724" spans="1:8" s="6" customFormat="1" ht="42">
      <c r="A724" s="36">
        <v>17</v>
      </c>
      <c r="B724" s="16" t="s">
        <v>85</v>
      </c>
      <c r="C724" s="9" t="s">
        <v>13</v>
      </c>
      <c r="D724" s="9">
        <v>20</v>
      </c>
      <c r="E724" s="9"/>
      <c r="F724" s="41">
        <f t="shared" si="50"/>
        <v>0</v>
      </c>
      <c r="G724" s="40" t="s">
        <v>7</v>
      </c>
      <c r="H724" s="5"/>
    </row>
    <row r="725" spans="1:8" s="6" customFormat="1" ht="90" customHeight="1">
      <c r="A725" s="36">
        <v>18</v>
      </c>
      <c r="B725" s="16" t="s">
        <v>84</v>
      </c>
      <c r="C725" s="9" t="s">
        <v>13</v>
      </c>
      <c r="D725" s="9">
        <v>100</v>
      </c>
      <c r="E725" s="9"/>
      <c r="F725" s="41">
        <f t="shared" si="50"/>
        <v>0</v>
      </c>
      <c r="G725" s="40" t="s">
        <v>7</v>
      </c>
      <c r="H725" s="5"/>
    </row>
    <row r="726" spans="1:8" s="6" customFormat="1" ht="42">
      <c r="A726" s="36">
        <v>19</v>
      </c>
      <c r="B726" s="16" t="s">
        <v>82</v>
      </c>
      <c r="C726" s="9" t="s">
        <v>12</v>
      </c>
      <c r="D726" s="9">
        <v>4</v>
      </c>
      <c r="E726" s="9"/>
      <c r="F726" s="41">
        <f t="shared" si="50"/>
        <v>0</v>
      </c>
      <c r="G726" s="40" t="s">
        <v>7</v>
      </c>
      <c r="H726" s="5"/>
    </row>
    <row r="727" spans="1:8" s="6" customFormat="1" ht="63">
      <c r="A727" s="36">
        <v>20</v>
      </c>
      <c r="B727" s="16" t="s">
        <v>154</v>
      </c>
      <c r="C727" s="9" t="s">
        <v>13</v>
      </c>
      <c r="D727" s="9">
        <v>10</v>
      </c>
      <c r="E727" s="9"/>
      <c r="F727" s="41">
        <f t="shared" si="50"/>
        <v>0</v>
      </c>
      <c r="G727" s="40" t="s">
        <v>7</v>
      </c>
      <c r="H727" s="5"/>
    </row>
    <row r="728" spans="1:8" s="6" customFormat="1" ht="57" customHeight="1">
      <c r="A728" s="36">
        <v>21</v>
      </c>
      <c r="B728" s="16" t="s">
        <v>79</v>
      </c>
      <c r="C728" s="9" t="s">
        <v>13</v>
      </c>
      <c r="D728" s="9">
        <v>30</v>
      </c>
      <c r="E728" s="9"/>
      <c r="F728" s="41">
        <f t="shared" si="50"/>
        <v>0</v>
      </c>
      <c r="G728" s="40" t="s">
        <v>7</v>
      </c>
      <c r="H728" s="5"/>
    </row>
    <row r="729" spans="1:8" s="6" customFormat="1" ht="84">
      <c r="A729" s="36">
        <v>22</v>
      </c>
      <c r="B729" s="16" t="s">
        <v>155</v>
      </c>
      <c r="C729" s="9" t="s">
        <v>9</v>
      </c>
      <c r="D729" s="9">
        <v>1</v>
      </c>
      <c r="E729" s="9"/>
      <c r="F729" s="41">
        <f t="shared" si="50"/>
        <v>0</v>
      </c>
      <c r="G729" s="40" t="s">
        <v>7</v>
      </c>
      <c r="H729" s="5"/>
    </row>
    <row r="730" spans="1:8" s="6" customFormat="1" ht="84">
      <c r="A730" s="36">
        <v>23</v>
      </c>
      <c r="B730" s="16" t="s">
        <v>126</v>
      </c>
      <c r="C730" s="9" t="s">
        <v>10</v>
      </c>
      <c r="D730" s="9">
        <v>1</v>
      </c>
      <c r="E730" s="9"/>
      <c r="F730" s="41">
        <f t="shared" si="50"/>
        <v>0</v>
      </c>
      <c r="G730" s="40" t="s">
        <v>7</v>
      </c>
      <c r="H730" s="5"/>
    </row>
    <row r="731" spans="1:8" s="6" customFormat="1" ht="21">
      <c r="A731" s="68" t="s">
        <v>8</v>
      </c>
      <c r="B731" s="69"/>
      <c r="C731" s="69"/>
      <c r="D731" s="69"/>
      <c r="E731" s="10"/>
      <c r="F731" s="35">
        <f>SUM(F708:F730)</f>
        <v>0</v>
      </c>
      <c r="G731" s="34"/>
      <c r="H731" s="5"/>
    </row>
    <row r="732" spans="1:8" s="6" customFormat="1" ht="18.75">
      <c r="A732" s="62" t="s">
        <v>76</v>
      </c>
      <c r="B732" s="63"/>
      <c r="C732" s="63"/>
      <c r="D732" s="63"/>
      <c r="E732" s="63"/>
      <c r="F732" s="63"/>
      <c r="G732" s="63"/>
      <c r="H732" s="5"/>
    </row>
    <row r="733" spans="1:8" s="6" customFormat="1" ht="23.25">
      <c r="A733" s="36">
        <v>1</v>
      </c>
      <c r="B733" s="16" t="s">
        <v>110</v>
      </c>
      <c r="C733" s="9" t="s">
        <v>13</v>
      </c>
      <c r="D733" s="9">
        <v>10</v>
      </c>
      <c r="E733" s="37"/>
      <c r="F733" s="41">
        <f>D733*E733</f>
        <v>0</v>
      </c>
      <c r="G733" s="40" t="s">
        <v>7</v>
      </c>
      <c r="H733" s="5"/>
    </row>
    <row r="734" spans="1:8" s="6" customFormat="1" ht="42">
      <c r="A734" s="36">
        <v>2</v>
      </c>
      <c r="B734" s="16" t="s">
        <v>74</v>
      </c>
      <c r="C734" s="9" t="s">
        <v>14</v>
      </c>
      <c r="D734" s="9">
        <v>2.5</v>
      </c>
      <c r="E734" s="37"/>
      <c r="F734" s="41">
        <f t="shared" ref="F734:F740" si="51">D734*E734</f>
        <v>0</v>
      </c>
      <c r="G734" s="40" t="s">
        <v>7</v>
      </c>
      <c r="H734" s="5"/>
    </row>
    <row r="735" spans="1:8" s="6" customFormat="1" ht="42">
      <c r="A735" s="36">
        <v>3</v>
      </c>
      <c r="B735" s="16" t="s">
        <v>69</v>
      </c>
      <c r="C735" s="9" t="s">
        <v>14</v>
      </c>
      <c r="D735" s="9">
        <v>1.5</v>
      </c>
      <c r="E735" s="37"/>
      <c r="F735" s="41">
        <f t="shared" si="51"/>
        <v>0</v>
      </c>
      <c r="G735" s="40" t="s">
        <v>67</v>
      </c>
      <c r="H735" s="5"/>
    </row>
    <row r="736" spans="1:8" s="6" customFormat="1" ht="42">
      <c r="A736" s="36">
        <v>4</v>
      </c>
      <c r="B736" s="16" t="s">
        <v>68</v>
      </c>
      <c r="C736" s="9" t="s">
        <v>14</v>
      </c>
      <c r="D736" s="9">
        <v>1.3</v>
      </c>
      <c r="E736" s="37"/>
      <c r="F736" s="41">
        <f t="shared" si="51"/>
        <v>0</v>
      </c>
      <c r="G736" s="40" t="s">
        <v>67</v>
      </c>
      <c r="H736" s="5"/>
    </row>
    <row r="737" spans="1:8" s="6" customFormat="1" ht="42">
      <c r="A737" s="36">
        <v>5</v>
      </c>
      <c r="B737" s="16" t="s">
        <v>66</v>
      </c>
      <c r="C737" s="9" t="s">
        <v>14</v>
      </c>
      <c r="D737" s="9">
        <v>1.5</v>
      </c>
      <c r="E737" s="9"/>
      <c r="F737" s="41">
        <f t="shared" si="51"/>
        <v>0</v>
      </c>
      <c r="G737" s="40" t="s">
        <v>7</v>
      </c>
      <c r="H737" s="5"/>
    </row>
    <row r="738" spans="1:8" s="6" customFormat="1" ht="42">
      <c r="A738" s="36">
        <v>6</v>
      </c>
      <c r="B738" s="16" t="s">
        <v>73</v>
      </c>
      <c r="C738" s="9" t="s">
        <v>13</v>
      </c>
      <c r="D738" s="9">
        <v>3</v>
      </c>
      <c r="E738" s="9"/>
      <c r="F738" s="41">
        <f t="shared" si="51"/>
        <v>0</v>
      </c>
      <c r="G738" s="40" t="s">
        <v>7</v>
      </c>
      <c r="H738" s="5"/>
    </row>
    <row r="739" spans="1:8" s="6" customFormat="1" ht="42">
      <c r="A739" s="36">
        <v>7</v>
      </c>
      <c r="B739" s="16" t="s">
        <v>72</v>
      </c>
      <c r="C739" s="9" t="s">
        <v>12</v>
      </c>
      <c r="D739" s="9">
        <v>7</v>
      </c>
      <c r="E739" s="9"/>
      <c r="F739" s="41">
        <f t="shared" si="51"/>
        <v>0</v>
      </c>
      <c r="G739" s="40" t="s">
        <v>7</v>
      </c>
      <c r="H739" s="5"/>
    </row>
    <row r="740" spans="1:8" s="6" customFormat="1" ht="42">
      <c r="A740" s="36">
        <v>8</v>
      </c>
      <c r="B740" s="16" t="s">
        <v>62</v>
      </c>
      <c r="C740" s="9" t="s">
        <v>10</v>
      </c>
      <c r="D740" s="9">
        <v>8</v>
      </c>
      <c r="E740" s="37"/>
      <c r="F740" s="41">
        <f t="shared" si="51"/>
        <v>0</v>
      </c>
      <c r="G740" s="40" t="s">
        <v>7</v>
      </c>
      <c r="H740" s="5"/>
    </row>
    <row r="741" spans="1:8" s="18" customFormat="1" ht="21">
      <c r="A741" s="68" t="s">
        <v>44</v>
      </c>
      <c r="B741" s="69"/>
      <c r="C741" s="69"/>
      <c r="D741" s="69"/>
      <c r="E741" s="10"/>
      <c r="F741" s="35">
        <f>SUM(F733:F740)</f>
        <v>0</v>
      </c>
      <c r="G741" s="34"/>
      <c r="H741" s="5"/>
    </row>
    <row r="742" spans="1:8" s="6" customFormat="1" ht="18.75">
      <c r="A742" s="62" t="s">
        <v>71</v>
      </c>
      <c r="B742" s="63"/>
      <c r="C742" s="63"/>
      <c r="D742" s="63"/>
      <c r="E742" s="63"/>
      <c r="F742" s="63"/>
      <c r="G742" s="63"/>
      <c r="H742" s="5"/>
    </row>
    <row r="743" spans="1:8" s="6" customFormat="1" ht="42">
      <c r="A743" s="36">
        <v>1</v>
      </c>
      <c r="B743" s="16" t="s">
        <v>70</v>
      </c>
      <c r="C743" s="9" t="s">
        <v>14</v>
      </c>
      <c r="D743" s="9">
        <v>2.5</v>
      </c>
      <c r="E743" s="37"/>
      <c r="F743" s="41">
        <f>D743*E743</f>
        <v>0</v>
      </c>
      <c r="G743" s="40" t="s">
        <v>7</v>
      </c>
      <c r="H743" s="5"/>
    </row>
    <row r="744" spans="1:8" s="6" customFormat="1" ht="42">
      <c r="A744" s="36">
        <v>2</v>
      </c>
      <c r="B744" s="16" t="s">
        <v>69</v>
      </c>
      <c r="C744" s="9" t="s">
        <v>14</v>
      </c>
      <c r="D744" s="9">
        <v>1</v>
      </c>
      <c r="E744" s="37"/>
      <c r="F744" s="41">
        <f t="shared" ref="F744:F751" si="52">D744*E744</f>
        <v>0</v>
      </c>
      <c r="G744" s="40" t="s">
        <v>67</v>
      </c>
      <c r="H744" s="5"/>
    </row>
    <row r="745" spans="1:8" s="6" customFormat="1" ht="42">
      <c r="A745" s="36">
        <v>3</v>
      </c>
      <c r="B745" s="16" t="s">
        <v>68</v>
      </c>
      <c r="C745" s="9" t="s">
        <v>14</v>
      </c>
      <c r="D745" s="9">
        <v>2.5</v>
      </c>
      <c r="E745" s="37"/>
      <c r="F745" s="41">
        <f t="shared" si="52"/>
        <v>0</v>
      </c>
      <c r="G745" s="40" t="s">
        <v>67</v>
      </c>
      <c r="H745" s="5"/>
    </row>
    <row r="746" spans="1:8" s="6" customFormat="1" ht="42">
      <c r="A746" s="36">
        <v>4</v>
      </c>
      <c r="B746" s="16" t="s">
        <v>66</v>
      </c>
      <c r="C746" s="9" t="s">
        <v>14</v>
      </c>
      <c r="D746" s="9">
        <v>1.5</v>
      </c>
      <c r="E746" s="9"/>
      <c r="F746" s="41">
        <f t="shared" si="52"/>
        <v>0</v>
      </c>
      <c r="G746" s="40" t="s">
        <v>7</v>
      </c>
      <c r="H746" s="5"/>
    </row>
    <row r="747" spans="1:8" s="6" customFormat="1" ht="63">
      <c r="A747" s="36">
        <v>5</v>
      </c>
      <c r="B747" s="16" t="s">
        <v>65</v>
      </c>
      <c r="C747" s="9" t="s">
        <v>14</v>
      </c>
      <c r="D747" s="9">
        <v>2.5</v>
      </c>
      <c r="E747" s="9"/>
      <c r="F747" s="41">
        <f t="shared" si="52"/>
        <v>0</v>
      </c>
      <c r="G747" s="40" t="s">
        <v>7</v>
      </c>
      <c r="H747" s="5"/>
    </row>
    <row r="748" spans="1:8" s="6" customFormat="1" ht="63">
      <c r="A748" s="36">
        <v>6</v>
      </c>
      <c r="B748" s="16" t="s">
        <v>64</v>
      </c>
      <c r="C748" s="9" t="s">
        <v>13</v>
      </c>
      <c r="D748" s="9">
        <v>22</v>
      </c>
      <c r="E748" s="9"/>
      <c r="F748" s="41">
        <f t="shared" si="52"/>
        <v>0</v>
      </c>
      <c r="G748" s="40" t="s">
        <v>7</v>
      </c>
      <c r="H748" s="5"/>
    </row>
    <row r="749" spans="1:8" s="6" customFormat="1" ht="63">
      <c r="A749" s="36">
        <v>7</v>
      </c>
      <c r="B749" s="16" t="s">
        <v>63</v>
      </c>
      <c r="C749" s="9" t="s">
        <v>9</v>
      </c>
      <c r="D749" s="9">
        <v>1</v>
      </c>
      <c r="E749" s="9"/>
      <c r="F749" s="41">
        <f t="shared" si="52"/>
        <v>0</v>
      </c>
      <c r="G749" s="40" t="s">
        <v>7</v>
      </c>
      <c r="H749" s="5"/>
    </row>
    <row r="750" spans="1:8" s="6" customFormat="1" ht="60" customHeight="1">
      <c r="A750" s="36">
        <v>8</v>
      </c>
      <c r="B750" s="16" t="s">
        <v>62</v>
      </c>
      <c r="C750" s="9" t="s">
        <v>10</v>
      </c>
      <c r="D750" s="9">
        <v>8</v>
      </c>
      <c r="E750" s="37"/>
      <c r="F750" s="41">
        <f t="shared" si="52"/>
        <v>0</v>
      </c>
      <c r="G750" s="40" t="s">
        <v>7</v>
      </c>
      <c r="H750" s="5"/>
    </row>
    <row r="751" spans="1:8" s="18" customFormat="1" ht="66.75" customHeight="1">
      <c r="A751" s="36">
        <v>9</v>
      </c>
      <c r="B751" s="16" t="s">
        <v>61</v>
      </c>
      <c r="C751" s="9" t="s">
        <v>10</v>
      </c>
      <c r="D751" s="9">
        <v>1</v>
      </c>
      <c r="E751" s="9"/>
      <c r="F751" s="41">
        <f t="shared" si="52"/>
        <v>0</v>
      </c>
      <c r="G751" s="40" t="s">
        <v>60</v>
      </c>
      <c r="H751" s="5"/>
    </row>
    <row r="752" spans="1:8" s="18" customFormat="1" ht="21">
      <c r="A752" s="68" t="s">
        <v>59</v>
      </c>
      <c r="B752" s="69"/>
      <c r="C752" s="69"/>
      <c r="D752" s="69"/>
      <c r="E752" s="10"/>
      <c r="F752" s="35">
        <f>SUM(F743:F751)</f>
        <v>0</v>
      </c>
      <c r="G752" s="34"/>
      <c r="H752" s="5"/>
    </row>
    <row r="753" spans="1:8" s="18" customFormat="1" ht="18.75">
      <c r="A753" s="62" t="s">
        <v>58</v>
      </c>
      <c r="B753" s="63"/>
      <c r="C753" s="63"/>
      <c r="D753" s="63"/>
      <c r="E753" s="63"/>
      <c r="F753" s="63"/>
      <c r="G753" s="63"/>
      <c r="H753" s="5"/>
    </row>
    <row r="754" spans="1:8" s="18" customFormat="1" ht="55.5" customHeight="1">
      <c r="A754" s="36">
        <v>1</v>
      </c>
      <c r="B754" s="16" t="s">
        <v>57</v>
      </c>
      <c r="C754" s="38" t="s">
        <v>14</v>
      </c>
      <c r="D754" s="38">
        <v>34</v>
      </c>
      <c r="E754" s="39"/>
      <c r="F754" s="41">
        <f>D754*E754</f>
        <v>0</v>
      </c>
      <c r="G754" s="38" t="s">
        <v>7</v>
      </c>
      <c r="H754" s="5"/>
    </row>
    <row r="755" spans="1:8" s="18" customFormat="1" ht="58.5" customHeight="1">
      <c r="A755" s="36">
        <v>2</v>
      </c>
      <c r="B755" s="16" t="s">
        <v>56</v>
      </c>
      <c r="C755" s="38" t="s">
        <v>14</v>
      </c>
      <c r="D755" s="38">
        <v>1.5</v>
      </c>
      <c r="E755" s="39"/>
      <c r="F755" s="41">
        <f t="shared" ref="F755:F759" si="53">D755*E755</f>
        <v>0</v>
      </c>
      <c r="G755" s="38" t="s">
        <v>7</v>
      </c>
      <c r="H755" s="5"/>
    </row>
    <row r="756" spans="1:8" s="18" customFormat="1" ht="42">
      <c r="A756" s="36">
        <v>3</v>
      </c>
      <c r="B756" s="16" t="s">
        <v>55</v>
      </c>
      <c r="C756" s="38" t="s">
        <v>14</v>
      </c>
      <c r="D756" s="38">
        <v>2.1</v>
      </c>
      <c r="E756" s="39"/>
      <c r="F756" s="41">
        <f t="shared" si="53"/>
        <v>0</v>
      </c>
      <c r="G756" s="38" t="s">
        <v>7</v>
      </c>
      <c r="H756" s="5"/>
    </row>
    <row r="757" spans="1:8" s="18" customFormat="1" ht="42">
      <c r="A757" s="36">
        <v>4</v>
      </c>
      <c r="B757" s="16" t="s">
        <v>54</v>
      </c>
      <c r="C757" s="38" t="s">
        <v>14</v>
      </c>
      <c r="D757" s="38">
        <v>10</v>
      </c>
      <c r="E757" s="39"/>
      <c r="F757" s="41">
        <f t="shared" si="53"/>
        <v>0</v>
      </c>
      <c r="G757" s="38" t="s">
        <v>7</v>
      </c>
      <c r="H757" s="5"/>
    </row>
    <row r="758" spans="1:8" s="18" customFormat="1" ht="42">
      <c r="A758" s="36">
        <v>5</v>
      </c>
      <c r="B758" s="16" t="s">
        <v>53</v>
      </c>
      <c r="C758" s="38" t="s">
        <v>14</v>
      </c>
      <c r="D758" s="38">
        <v>2.35</v>
      </c>
      <c r="E758" s="39"/>
      <c r="F758" s="41">
        <f t="shared" si="53"/>
        <v>0</v>
      </c>
      <c r="G758" s="38" t="s">
        <v>7</v>
      </c>
      <c r="H758" s="5"/>
    </row>
    <row r="759" spans="1:8" s="18" customFormat="1" ht="42">
      <c r="A759" s="36">
        <v>6</v>
      </c>
      <c r="B759" s="16" t="s">
        <v>52</v>
      </c>
      <c r="C759" s="38" t="s">
        <v>51</v>
      </c>
      <c r="D759" s="38">
        <v>2</v>
      </c>
      <c r="E759" s="39"/>
      <c r="F759" s="41">
        <f t="shared" si="53"/>
        <v>0</v>
      </c>
      <c r="G759" s="38" t="s">
        <v>7</v>
      </c>
      <c r="H759" s="5"/>
    </row>
    <row r="760" spans="1:8" s="18" customFormat="1" ht="21">
      <c r="A760" s="61" t="s">
        <v>50</v>
      </c>
      <c r="B760" s="61"/>
      <c r="C760" s="61"/>
      <c r="D760" s="61"/>
      <c r="E760" s="10"/>
      <c r="F760" s="35">
        <f>SUM(F754:F759)</f>
        <v>0</v>
      </c>
      <c r="G760" s="34"/>
      <c r="H760" s="5"/>
    </row>
    <row r="761" spans="1:8" s="6" customFormat="1" ht="18.75">
      <c r="A761" s="62" t="s">
        <v>101</v>
      </c>
      <c r="B761" s="63"/>
      <c r="C761" s="63"/>
      <c r="D761" s="63"/>
      <c r="E761" s="63"/>
      <c r="F761" s="63"/>
      <c r="G761" s="63"/>
      <c r="H761" s="5"/>
    </row>
    <row r="762" spans="1:8" s="6" customFormat="1" ht="23.25">
      <c r="A762" s="36">
        <v>1</v>
      </c>
      <c r="B762" s="16" t="s">
        <v>49</v>
      </c>
      <c r="C762" s="9" t="s">
        <v>14</v>
      </c>
      <c r="D762" s="9">
        <v>13</v>
      </c>
      <c r="E762" s="37"/>
      <c r="F762" s="55">
        <f>D762*E762</f>
        <v>0</v>
      </c>
      <c r="G762" s="9" t="s">
        <v>7</v>
      </c>
      <c r="H762" s="5"/>
    </row>
    <row r="763" spans="1:8" s="6" customFormat="1" ht="23.25">
      <c r="A763" s="36">
        <v>2</v>
      </c>
      <c r="B763" s="16" t="s">
        <v>48</v>
      </c>
      <c r="C763" s="9" t="s">
        <v>14</v>
      </c>
      <c r="D763" s="9">
        <v>1.2</v>
      </c>
      <c r="E763" s="9"/>
      <c r="F763" s="55">
        <f t="shared" ref="F763:F764" si="54">D763*E763</f>
        <v>0</v>
      </c>
      <c r="G763" s="9" t="s">
        <v>7</v>
      </c>
      <c r="H763" s="5"/>
    </row>
    <row r="764" spans="1:8" s="6" customFormat="1" ht="42">
      <c r="A764" s="36">
        <v>3</v>
      </c>
      <c r="B764" s="16" t="s">
        <v>47</v>
      </c>
      <c r="C764" s="9" t="s">
        <v>14</v>
      </c>
      <c r="D764" s="9">
        <v>5.0999999999999996</v>
      </c>
      <c r="E764" s="9"/>
      <c r="F764" s="55">
        <f t="shared" si="54"/>
        <v>0</v>
      </c>
      <c r="G764" s="9" t="s">
        <v>7</v>
      </c>
      <c r="H764" s="5"/>
    </row>
    <row r="765" spans="1:8" s="18" customFormat="1" ht="21">
      <c r="A765" s="61" t="s">
        <v>46</v>
      </c>
      <c r="B765" s="61"/>
      <c r="C765" s="61"/>
      <c r="D765" s="61"/>
      <c r="E765" s="10"/>
      <c r="F765" s="35">
        <f>SUM(F762:F764)</f>
        <v>0</v>
      </c>
      <c r="G765" s="34"/>
      <c r="H765" s="5"/>
    </row>
    <row r="766" spans="1:8" s="21" customFormat="1" ht="19.5" thickBot="1">
      <c r="A766" s="64" t="s">
        <v>39</v>
      </c>
      <c r="B766" s="65"/>
      <c r="C766" s="65"/>
      <c r="D766" s="65"/>
      <c r="E766" s="19"/>
      <c r="F766" s="19">
        <f>F765+F752+F731+F760+F741</f>
        <v>0</v>
      </c>
      <c r="G766" s="19"/>
      <c r="H766" s="5"/>
    </row>
    <row r="767" spans="1:8" s="21" customFormat="1" ht="19.5" thickBot="1">
      <c r="A767" s="66" t="s">
        <v>40</v>
      </c>
      <c r="B767" s="67"/>
      <c r="C767" s="67"/>
      <c r="D767" s="67"/>
      <c r="E767" s="32"/>
      <c r="F767" s="32" t="s">
        <v>171</v>
      </c>
      <c r="G767" s="32"/>
      <c r="H767" s="5"/>
    </row>
    <row r="768" spans="1:8" s="21" customFormat="1" ht="38.25" customHeight="1" thickBot="1">
      <c r="A768" s="80" t="s">
        <v>156</v>
      </c>
      <c r="B768" s="81"/>
      <c r="C768" s="81"/>
      <c r="D768" s="81"/>
      <c r="E768" s="81"/>
      <c r="F768" s="81"/>
      <c r="G768" s="81"/>
      <c r="H768" s="20"/>
    </row>
    <row r="769" spans="1:8" s="21" customFormat="1" ht="26.25" customHeight="1" thickBot="1">
      <c r="A769" s="72" t="s">
        <v>103</v>
      </c>
      <c r="B769" s="73"/>
      <c r="C769" s="73"/>
      <c r="D769" s="73"/>
      <c r="E769" s="73"/>
      <c r="F769" s="73"/>
      <c r="G769" s="73"/>
      <c r="H769" s="20"/>
    </row>
    <row r="770" spans="1:8" s="5" customFormat="1" ht="96.75" customHeight="1">
      <c r="A770" s="43" t="s">
        <v>0</v>
      </c>
      <c r="B770" s="44" t="s">
        <v>6</v>
      </c>
      <c r="C770" s="44" t="s">
        <v>1</v>
      </c>
      <c r="D770" s="44" t="s">
        <v>2</v>
      </c>
      <c r="E770" s="44" t="s">
        <v>4</v>
      </c>
      <c r="F770" s="44" t="s">
        <v>5</v>
      </c>
      <c r="G770" s="44" t="s">
        <v>3</v>
      </c>
      <c r="H770" s="4"/>
    </row>
    <row r="771" spans="1:8" s="5" customFormat="1" ht="32.1" customHeight="1">
      <c r="A771" s="74" t="s">
        <v>31</v>
      </c>
      <c r="B771" s="75"/>
      <c r="C771" s="75"/>
      <c r="D771" s="75"/>
      <c r="E771" s="75"/>
      <c r="F771" s="75"/>
      <c r="G771" s="75"/>
      <c r="H771" s="4"/>
    </row>
    <row r="772" spans="1:8" s="6" customFormat="1" ht="21">
      <c r="A772" s="26">
        <v>1</v>
      </c>
      <c r="B772" s="16" t="s">
        <v>20</v>
      </c>
      <c r="C772" s="9" t="s">
        <v>15</v>
      </c>
      <c r="D772" s="9">
        <v>50</v>
      </c>
      <c r="E772" s="9"/>
      <c r="F772" s="55">
        <f>D772*E772</f>
        <v>0</v>
      </c>
      <c r="G772" s="9" t="s">
        <v>7</v>
      </c>
      <c r="H772" s="5"/>
    </row>
    <row r="773" spans="1:8" s="6" customFormat="1" ht="21">
      <c r="A773" s="26">
        <v>2</v>
      </c>
      <c r="B773" s="16" t="s">
        <v>21</v>
      </c>
      <c r="C773" s="9" t="s">
        <v>12</v>
      </c>
      <c r="D773" s="9">
        <f>D772-D774</f>
        <v>34</v>
      </c>
      <c r="E773" s="9"/>
      <c r="F773" s="55">
        <f t="shared" ref="F773:F783" si="55">D773*E773</f>
        <v>0</v>
      </c>
      <c r="G773" s="9" t="s">
        <v>7</v>
      </c>
      <c r="H773" s="5"/>
    </row>
    <row r="774" spans="1:8" s="6" customFormat="1" ht="21">
      <c r="A774" s="26">
        <v>3</v>
      </c>
      <c r="B774" s="16" t="s">
        <v>22</v>
      </c>
      <c r="C774" s="9" t="s">
        <v>15</v>
      </c>
      <c r="D774" s="9">
        <v>16</v>
      </c>
      <c r="E774" s="9"/>
      <c r="F774" s="55">
        <f t="shared" si="55"/>
        <v>0</v>
      </c>
      <c r="G774" s="9" t="s">
        <v>7</v>
      </c>
      <c r="H774" s="5"/>
    </row>
    <row r="775" spans="1:8" s="6" customFormat="1" ht="45.75" customHeight="1">
      <c r="A775" s="26">
        <v>4</v>
      </c>
      <c r="B775" s="16" t="s">
        <v>16</v>
      </c>
      <c r="C775" s="9" t="s">
        <v>14</v>
      </c>
      <c r="D775" s="15">
        <f>D773*0.054</f>
        <v>1.8360000000000001</v>
      </c>
      <c r="E775" s="9"/>
      <c r="F775" s="55">
        <f t="shared" si="55"/>
        <v>0</v>
      </c>
      <c r="G775" s="9" t="s">
        <v>7</v>
      </c>
      <c r="H775" s="5"/>
    </row>
    <row r="776" spans="1:8" s="6" customFormat="1" ht="54.6" customHeight="1">
      <c r="A776" s="26">
        <v>5</v>
      </c>
      <c r="B776" s="16" t="s">
        <v>32</v>
      </c>
      <c r="C776" s="9" t="s">
        <v>14</v>
      </c>
      <c r="D776" s="14">
        <f>D774*0.054</f>
        <v>0.86399999999999999</v>
      </c>
      <c r="E776" s="9"/>
      <c r="F776" s="55">
        <f t="shared" si="55"/>
        <v>0</v>
      </c>
      <c r="G776" s="9" t="s">
        <v>7</v>
      </c>
      <c r="H776" s="5"/>
    </row>
    <row r="777" spans="1:8" s="6" customFormat="1" ht="21">
      <c r="A777" s="26">
        <v>6</v>
      </c>
      <c r="B777" s="16" t="s">
        <v>17</v>
      </c>
      <c r="C777" s="9" t="s">
        <v>23</v>
      </c>
      <c r="D777" s="9">
        <v>5</v>
      </c>
      <c r="E777" s="9"/>
      <c r="F777" s="55">
        <f t="shared" si="55"/>
        <v>0</v>
      </c>
      <c r="G777" s="9" t="s">
        <v>24</v>
      </c>
      <c r="H777" s="5"/>
    </row>
    <row r="778" spans="1:8" s="6" customFormat="1" ht="69" customHeight="1">
      <c r="A778" s="26">
        <v>7</v>
      </c>
      <c r="B778" s="16" t="s">
        <v>35</v>
      </c>
      <c r="C778" s="9" t="s">
        <v>36</v>
      </c>
      <c r="D778" s="9">
        <v>8</v>
      </c>
      <c r="E778" s="9"/>
      <c r="F778" s="55">
        <f t="shared" si="55"/>
        <v>0</v>
      </c>
      <c r="G778" s="9" t="s">
        <v>7</v>
      </c>
      <c r="H778" s="5"/>
    </row>
    <row r="779" spans="1:8" s="6" customFormat="1" ht="21">
      <c r="A779" s="26">
        <v>8</v>
      </c>
      <c r="B779" s="16" t="s">
        <v>19</v>
      </c>
      <c r="C779" s="9" t="s">
        <v>10</v>
      </c>
      <c r="D779" s="9">
        <f>D772*2</f>
        <v>100</v>
      </c>
      <c r="E779" s="9"/>
      <c r="F779" s="55">
        <f t="shared" si="55"/>
        <v>0</v>
      </c>
      <c r="G779" s="9" t="s">
        <v>7</v>
      </c>
      <c r="H779" s="5"/>
    </row>
    <row r="780" spans="1:8" s="6" customFormat="1" ht="63">
      <c r="A780" s="26">
        <v>9</v>
      </c>
      <c r="B780" s="16" t="s">
        <v>33</v>
      </c>
      <c r="C780" s="9" t="s">
        <v>14</v>
      </c>
      <c r="D780" s="9">
        <v>0.5</v>
      </c>
      <c r="E780" s="9"/>
      <c r="F780" s="55">
        <f t="shared" si="55"/>
        <v>0</v>
      </c>
      <c r="G780" s="9" t="s">
        <v>7</v>
      </c>
      <c r="H780" s="5"/>
    </row>
    <row r="781" spans="1:8" s="6" customFormat="1" ht="42">
      <c r="A781" s="26">
        <v>10</v>
      </c>
      <c r="B781" s="16" t="s">
        <v>34</v>
      </c>
      <c r="C781" s="9" t="s">
        <v>13</v>
      </c>
      <c r="D781" s="9">
        <v>5</v>
      </c>
      <c r="E781" s="9"/>
      <c r="F781" s="55">
        <f t="shared" si="55"/>
        <v>0</v>
      </c>
      <c r="G781" s="9" t="s">
        <v>7</v>
      </c>
      <c r="H781" s="5"/>
    </row>
    <row r="782" spans="1:8" s="6" customFormat="1" ht="43.5" customHeight="1">
      <c r="A782" s="26">
        <v>11</v>
      </c>
      <c r="B782" s="16" t="s">
        <v>30</v>
      </c>
      <c r="C782" s="9" t="s">
        <v>10</v>
      </c>
      <c r="D782" s="9">
        <v>1</v>
      </c>
      <c r="E782" s="9"/>
      <c r="F782" s="55">
        <f t="shared" si="55"/>
        <v>0</v>
      </c>
      <c r="G782" s="9" t="s">
        <v>7</v>
      </c>
      <c r="H782" s="5"/>
    </row>
    <row r="783" spans="1:8" s="6" customFormat="1" ht="63">
      <c r="A783" s="26">
        <v>12</v>
      </c>
      <c r="B783" s="16" t="s">
        <v>37</v>
      </c>
      <c r="C783" s="9" t="s">
        <v>9</v>
      </c>
      <c r="D783" s="9">
        <v>1</v>
      </c>
      <c r="E783" s="9"/>
      <c r="F783" s="55">
        <f t="shared" si="55"/>
        <v>0</v>
      </c>
      <c r="G783" s="9" t="s">
        <v>7</v>
      </c>
      <c r="H783" s="5"/>
    </row>
    <row r="784" spans="1:8" s="6" customFormat="1" ht="36" customHeight="1">
      <c r="A784" s="76" t="s">
        <v>8</v>
      </c>
      <c r="B784" s="77"/>
      <c r="C784" s="77"/>
      <c r="D784" s="77"/>
      <c r="E784" s="13"/>
      <c r="F784" s="56">
        <f>SUM(F772:F783)</f>
        <v>0</v>
      </c>
      <c r="G784" s="13"/>
      <c r="H784" s="5"/>
    </row>
    <row r="785" spans="1:8" s="6" customFormat="1" ht="30.6" customHeight="1">
      <c r="A785" s="78" t="s">
        <v>43</v>
      </c>
      <c r="B785" s="79"/>
      <c r="C785" s="79"/>
      <c r="D785" s="79"/>
      <c r="E785" s="79"/>
      <c r="F785" s="79"/>
      <c r="G785" s="79"/>
      <c r="H785" s="5"/>
    </row>
    <row r="786" spans="1:8" s="6" customFormat="1" ht="51" customHeight="1">
      <c r="A786" s="26">
        <v>1</v>
      </c>
      <c r="B786" s="16" t="s">
        <v>42</v>
      </c>
      <c r="C786" s="9" t="s">
        <v>14</v>
      </c>
      <c r="D786" s="9">
        <v>1.32</v>
      </c>
      <c r="E786" s="9"/>
      <c r="F786" s="55">
        <f>D786*E786</f>
        <v>0</v>
      </c>
      <c r="G786" s="9" t="s">
        <v>7</v>
      </c>
      <c r="H786" s="5"/>
    </row>
    <row r="787" spans="1:8" s="6" customFormat="1" ht="79.5" customHeight="1">
      <c r="A787" s="26">
        <v>2</v>
      </c>
      <c r="B787" s="16" t="s">
        <v>25</v>
      </c>
      <c r="C787" s="9" t="s">
        <v>11</v>
      </c>
      <c r="D787" s="9">
        <v>1</v>
      </c>
      <c r="E787" s="9"/>
      <c r="F787" s="55">
        <f t="shared" ref="F787:F800" si="56">D787*E787</f>
        <v>0</v>
      </c>
      <c r="G787" s="9" t="s">
        <v>7</v>
      </c>
      <c r="H787" s="5"/>
    </row>
    <row r="788" spans="1:8" s="6" customFormat="1" ht="39.75" customHeight="1">
      <c r="A788" s="26">
        <v>3</v>
      </c>
      <c r="B788" s="16" t="s">
        <v>152</v>
      </c>
      <c r="C788" s="9" t="s">
        <v>12</v>
      </c>
      <c r="D788" s="9">
        <v>72</v>
      </c>
      <c r="E788" s="9"/>
      <c r="F788" s="55">
        <f t="shared" si="56"/>
        <v>0</v>
      </c>
      <c r="G788" s="9" t="s">
        <v>7</v>
      </c>
      <c r="H788" s="5"/>
    </row>
    <row r="789" spans="1:8" s="6" customFormat="1" ht="43.5" customHeight="1">
      <c r="A789" s="26">
        <v>4</v>
      </c>
      <c r="B789" s="16" t="s">
        <v>27</v>
      </c>
      <c r="C789" s="9" t="s">
        <v>12</v>
      </c>
      <c r="D789" s="9">
        <v>20</v>
      </c>
      <c r="E789" s="9"/>
      <c r="F789" s="55">
        <f t="shared" si="56"/>
        <v>0</v>
      </c>
      <c r="G789" s="9" t="s">
        <v>7</v>
      </c>
      <c r="H789" s="5"/>
    </row>
    <row r="790" spans="1:8" s="6" customFormat="1" ht="51" customHeight="1">
      <c r="A790" s="26">
        <v>5</v>
      </c>
      <c r="B790" s="16" t="s">
        <v>28</v>
      </c>
      <c r="C790" s="9" t="s">
        <v>9</v>
      </c>
      <c r="D790" s="9">
        <v>1</v>
      </c>
      <c r="E790" s="9"/>
      <c r="F790" s="55">
        <f t="shared" si="56"/>
        <v>0</v>
      </c>
      <c r="G790" s="9" t="s">
        <v>7</v>
      </c>
      <c r="H790" s="5"/>
    </row>
    <row r="791" spans="1:8" s="6" customFormat="1" ht="47.25" customHeight="1">
      <c r="A791" s="26">
        <v>6</v>
      </c>
      <c r="B791" s="16" t="s">
        <v>38</v>
      </c>
      <c r="C791" s="9" t="s">
        <v>10</v>
      </c>
      <c r="D791" s="9">
        <v>8</v>
      </c>
      <c r="E791" s="9"/>
      <c r="F791" s="55">
        <f t="shared" si="56"/>
        <v>0</v>
      </c>
      <c r="G791" s="9" t="s">
        <v>7</v>
      </c>
      <c r="H791" s="5"/>
    </row>
    <row r="792" spans="1:8" s="6" customFormat="1" ht="44.25" customHeight="1">
      <c r="A792" s="26">
        <v>7</v>
      </c>
      <c r="B792" s="16" t="s">
        <v>29</v>
      </c>
      <c r="C792" s="9" t="s">
        <v>10</v>
      </c>
      <c r="D792" s="9">
        <v>1</v>
      </c>
      <c r="E792" s="9"/>
      <c r="F792" s="55">
        <f t="shared" si="56"/>
        <v>0</v>
      </c>
      <c r="G792" s="9" t="s">
        <v>7</v>
      </c>
      <c r="H792" s="5"/>
    </row>
    <row r="793" spans="1:8" s="6" customFormat="1" ht="21">
      <c r="A793" s="26">
        <v>8</v>
      </c>
      <c r="B793" s="16" t="s">
        <v>18</v>
      </c>
      <c r="C793" s="9" t="s">
        <v>10</v>
      </c>
      <c r="D793" s="9">
        <v>1</v>
      </c>
      <c r="E793" s="9"/>
      <c r="F793" s="55">
        <f t="shared" si="56"/>
        <v>0</v>
      </c>
      <c r="G793" s="9" t="s">
        <v>7</v>
      </c>
      <c r="H793" s="5"/>
    </row>
    <row r="794" spans="1:8" s="6" customFormat="1" ht="68.25" customHeight="1">
      <c r="A794" s="26">
        <v>9</v>
      </c>
      <c r="B794" s="16" t="s">
        <v>133</v>
      </c>
      <c r="C794" s="9" t="s">
        <v>14</v>
      </c>
      <c r="D794" s="9">
        <f>0.24*5</f>
        <v>1.2</v>
      </c>
      <c r="E794" s="9"/>
      <c r="F794" s="55">
        <f t="shared" si="56"/>
        <v>0</v>
      </c>
      <c r="G794" s="9" t="s">
        <v>7</v>
      </c>
      <c r="H794" s="5"/>
    </row>
    <row r="795" spans="1:8" s="6" customFormat="1" ht="48" customHeight="1">
      <c r="A795" s="26">
        <v>10</v>
      </c>
      <c r="B795" s="16" t="s">
        <v>134</v>
      </c>
      <c r="C795" s="9" t="s">
        <v>13</v>
      </c>
      <c r="D795" s="9">
        <f>0.8*5</f>
        <v>4</v>
      </c>
      <c r="E795" s="9"/>
      <c r="F795" s="55">
        <f t="shared" si="56"/>
        <v>0</v>
      </c>
      <c r="G795" s="9" t="s">
        <v>7</v>
      </c>
      <c r="H795" s="5"/>
    </row>
    <row r="796" spans="1:8" s="6" customFormat="1" ht="48.75" customHeight="1">
      <c r="A796" s="26">
        <v>11</v>
      </c>
      <c r="B796" s="16" t="s">
        <v>135</v>
      </c>
      <c r="C796" s="9" t="s">
        <v>10</v>
      </c>
      <c r="D796" s="9">
        <f>4</f>
        <v>4</v>
      </c>
      <c r="E796" s="9"/>
      <c r="F796" s="55">
        <f t="shared" si="56"/>
        <v>0</v>
      </c>
      <c r="G796" s="9" t="s">
        <v>7</v>
      </c>
      <c r="H796" s="5"/>
    </row>
    <row r="797" spans="1:8" s="6" customFormat="1" ht="66.75" customHeight="1">
      <c r="A797" s="26">
        <v>12</v>
      </c>
      <c r="B797" s="16" t="s">
        <v>136</v>
      </c>
      <c r="C797" s="9" t="s">
        <v>10</v>
      </c>
      <c r="D797" s="9">
        <v>1</v>
      </c>
      <c r="E797" s="9"/>
      <c r="F797" s="55">
        <f t="shared" si="56"/>
        <v>0</v>
      </c>
      <c r="G797" s="9" t="s">
        <v>7</v>
      </c>
      <c r="H797" s="5"/>
    </row>
    <row r="798" spans="1:8" s="6" customFormat="1" ht="63">
      <c r="A798" s="26">
        <v>13</v>
      </c>
      <c r="B798" s="16" t="s">
        <v>137</v>
      </c>
      <c r="C798" s="9" t="s">
        <v>10</v>
      </c>
      <c r="D798" s="9">
        <v>5</v>
      </c>
      <c r="E798" s="9"/>
      <c r="F798" s="55">
        <f t="shared" si="56"/>
        <v>0</v>
      </c>
      <c r="G798" s="9" t="s">
        <v>7</v>
      </c>
      <c r="H798" s="5"/>
    </row>
    <row r="799" spans="1:8" s="6" customFormat="1" ht="42">
      <c r="A799" s="26">
        <v>14</v>
      </c>
      <c r="B799" s="16" t="s">
        <v>45</v>
      </c>
      <c r="C799" s="9" t="s">
        <v>12</v>
      </c>
      <c r="D799" s="9">
        <v>52</v>
      </c>
      <c r="E799" s="9"/>
      <c r="F799" s="55">
        <f t="shared" si="56"/>
        <v>0</v>
      </c>
      <c r="G799" s="9" t="s">
        <v>7</v>
      </c>
      <c r="H799" s="5"/>
    </row>
    <row r="800" spans="1:8" s="6" customFormat="1" ht="63">
      <c r="A800" s="26">
        <v>15</v>
      </c>
      <c r="B800" s="16" t="s">
        <v>41</v>
      </c>
      <c r="C800" s="9" t="s">
        <v>12</v>
      </c>
      <c r="D800" s="9">
        <v>103</v>
      </c>
      <c r="E800" s="9"/>
      <c r="F800" s="55">
        <f t="shared" si="56"/>
        <v>0</v>
      </c>
      <c r="G800" s="9" t="s">
        <v>7</v>
      </c>
      <c r="H800" s="5"/>
    </row>
    <row r="801" spans="1:8" s="6" customFormat="1" ht="60.95" customHeight="1">
      <c r="A801" s="76" t="s">
        <v>44</v>
      </c>
      <c r="B801" s="77"/>
      <c r="C801" s="77"/>
      <c r="D801" s="77"/>
      <c r="E801" s="10"/>
      <c r="F801" s="56">
        <f>SUM(F786:F800)</f>
        <v>0</v>
      </c>
      <c r="G801" s="13"/>
      <c r="H801" s="5"/>
    </row>
    <row r="802" spans="1:8" s="21" customFormat="1" ht="21" customHeight="1" thickBot="1">
      <c r="A802" s="64" t="s">
        <v>39</v>
      </c>
      <c r="B802" s="65"/>
      <c r="C802" s="65"/>
      <c r="D802" s="65"/>
      <c r="E802" s="19"/>
      <c r="F802" s="19">
        <f>F801+F784</f>
        <v>0</v>
      </c>
      <c r="G802" s="19"/>
      <c r="H802" s="20"/>
    </row>
    <row r="803" spans="1:8" s="21" customFormat="1" ht="21" customHeight="1" thickBot="1">
      <c r="A803" s="66" t="s">
        <v>40</v>
      </c>
      <c r="B803" s="67"/>
      <c r="C803" s="67"/>
      <c r="D803" s="67"/>
      <c r="E803" s="32"/>
      <c r="F803" s="32" t="s">
        <v>171</v>
      </c>
      <c r="G803" s="32"/>
      <c r="H803" s="20"/>
    </row>
    <row r="804" spans="1:8" s="18" customFormat="1" ht="24" thickBot="1">
      <c r="A804" s="70" t="s">
        <v>153</v>
      </c>
      <c r="B804" s="71"/>
      <c r="C804" s="71"/>
      <c r="D804" s="71"/>
      <c r="E804" s="71"/>
      <c r="F804" s="71"/>
      <c r="G804" s="71"/>
      <c r="H804" s="5"/>
    </row>
    <row r="805" spans="1:8" s="5" customFormat="1" ht="31.5">
      <c r="A805" s="11" t="s">
        <v>0</v>
      </c>
      <c r="B805" s="12" t="s">
        <v>6</v>
      </c>
      <c r="C805" s="12" t="s">
        <v>1</v>
      </c>
      <c r="D805" s="12" t="s">
        <v>2</v>
      </c>
      <c r="E805" s="12" t="s">
        <v>4</v>
      </c>
      <c r="F805" s="12" t="s">
        <v>5</v>
      </c>
      <c r="G805" s="12" t="s">
        <v>3</v>
      </c>
    </row>
    <row r="806" spans="1:8" s="6" customFormat="1" ht="22.5" customHeight="1">
      <c r="A806" s="62" t="s">
        <v>104</v>
      </c>
      <c r="B806" s="63"/>
      <c r="C806" s="63"/>
      <c r="D806" s="63"/>
      <c r="E806" s="63"/>
      <c r="F806" s="63"/>
      <c r="G806" s="63"/>
      <c r="H806" s="5"/>
    </row>
    <row r="807" spans="1:8" s="6" customFormat="1" ht="42">
      <c r="A807" s="36">
        <v>1</v>
      </c>
      <c r="B807" s="16" t="s">
        <v>157</v>
      </c>
      <c r="C807" s="9" t="s">
        <v>9</v>
      </c>
      <c r="D807" s="9">
        <v>1</v>
      </c>
      <c r="E807" s="9"/>
      <c r="F807" s="41">
        <f>D807*E807</f>
        <v>0</v>
      </c>
      <c r="G807" s="42" t="s">
        <v>60</v>
      </c>
      <c r="H807" s="5"/>
    </row>
    <row r="808" spans="1:8" s="6" customFormat="1" ht="33" customHeight="1">
      <c r="A808" s="36">
        <v>2</v>
      </c>
      <c r="B808" s="16" t="s">
        <v>114</v>
      </c>
      <c r="C808" s="9" t="s">
        <v>14</v>
      </c>
      <c r="D808" s="9">
        <v>30</v>
      </c>
      <c r="E808" s="9"/>
      <c r="F808" s="41">
        <f t="shared" ref="F808:F830" si="57">D808*E808</f>
        <v>0</v>
      </c>
      <c r="G808" s="42" t="s">
        <v>7</v>
      </c>
      <c r="H808" s="5"/>
    </row>
    <row r="809" spans="1:8" s="6" customFormat="1" ht="30" customHeight="1">
      <c r="A809" s="36">
        <v>3</v>
      </c>
      <c r="B809" s="16" t="s">
        <v>115</v>
      </c>
      <c r="C809" s="9" t="s">
        <v>14</v>
      </c>
      <c r="D809" s="9">
        <v>25</v>
      </c>
      <c r="E809" s="9"/>
      <c r="F809" s="41">
        <f t="shared" si="57"/>
        <v>0</v>
      </c>
      <c r="G809" s="42" t="s">
        <v>7</v>
      </c>
      <c r="H809" s="5"/>
    </row>
    <row r="810" spans="1:8" s="6" customFormat="1" ht="42">
      <c r="A810" s="36">
        <v>4</v>
      </c>
      <c r="B810" s="16" t="s">
        <v>116</v>
      </c>
      <c r="C810" s="9" t="s">
        <v>14</v>
      </c>
      <c r="D810" s="9">
        <v>25</v>
      </c>
      <c r="E810" s="9"/>
      <c r="F810" s="41">
        <f t="shared" si="57"/>
        <v>0</v>
      </c>
      <c r="G810" s="42" t="s">
        <v>7</v>
      </c>
      <c r="H810" s="5"/>
    </row>
    <row r="811" spans="1:8" s="6" customFormat="1" ht="63">
      <c r="A811" s="36">
        <v>5</v>
      </c>
      <c r="B811" s="16" t="s">
        <v>94</v>
      </c>
      <c r="C811" s="9" t="s">
        <v>14</v>
      </c>
      <c r="D811" s="9">
        <v>30</v>
      </c>
      <c r="E811" s="9"/>
      <c r="F811" s="41">
        <f t="shared" si="57"/>
        <v>0</v>
      </c>
      <c r="G811" s="42" t="s">
        <v>7</v>
      </c>
      <c r="H811" s="5"/>
    </row>
    <row r="812" spans="1:8" s="6" customFormat="1" ht="42">
      <c r="A812" s="36">
        <v>6</v>
      </c>
      <c r="B812" s="16" t="s">
        <v>117</v>
      </c>
      <c r="C812" s="9" t="s">
        <v>14</v>
      </c>
      <c r="D812" s="9">
        <v>12</v>
      </c>
      <c r="E812" s="9"/>
      <c r="F812" s="41">
        <f t="shared" si="57"/>
        <v>0</v>
      </c>
      <c r="G812" s="42" t="s">
        <v>7</v>
      </c>
      <c r="H812" s="5"/>
    </row>
    <row r="813" spans="1:8" s="6" customFormat="1" ht="42">
      <c r="A813" s="36">
        <v>7</v>
      </c>
      <c r="B813" s="16" t="s">
        <v>77</v>
      </c>
      <c r="C813" s="9" t="s">
        <v>14</v>
      </c>
      <c r="D813" s="9">
        <v>5</v>
      </c>
      <c r="E813" s="9"/>
      <c r="F813" s="41">
        <f t="shared" si="57"/>
        <v>0</v>
      </c>
      <c r="G813" s="42" t="s">
        <v>7</v>
      </c>
      <c r="H813" s="5"/>
    </row>
    <row r="814" spans="1:8" s="6" customFormat="1" ht="105">
      <c r="A814" s="36">
        <v>8</v>
      </c>
      <c r="B814" s="8" t="s">
        <v>125</v>
      </c>
      <c r="C814" s="9" t="s">
        <v>12</v>
      </c>
      <c r="D814" s="9">
        <v>45</v>
      </c>
      <c r="E814" s="9"/>
      <c r="F814" s="41">
        <f t="shared" si="57"/>
        <v>0</v>
      </c>
      <c r="G814" s="40" t="s">
        <v>7</v>
      </c>
      <c r="H814" s="5"/>
    </row>
    <row r="815" spans="1:8" s="6" customFormat="1" ht="63">
      <c r="A815" s="36">
        <v>9</v>
      </c>
      <c r="B815" s="8" t="s">
        <v>118</v>
      </c>
      <c r="C815" s="9" t="s">
        <v>12</v>
      </c>
      <c r="D815" s="9">
        <v>45</v>
      </c>
      <c r="E815" s="9"/>
      <c r="F815" s="41">
        <f t="shared" si="57"/>
        <v>0</v>
      </c>
      <c r="G815" s="40" t="s">
        <v>7</v>
      </c>
      <c r="H815" s="5"/>
    </row>
    <row r="816" spans="1:8" s="6" customFormat="1" ht="84">
      <c r="A816" s="36">
        <v>10</v>
      </c>
      <c r="B816" s="16" t="s">
        <v>91</v>
      </c>
      <c r="C816" s="9" t="s">
        <v>10</v>
      </c>
      <c r="D816" s="9">
        <v>4</v>
      </c>
      <c r="E816" s="9"/>
      <c r="F816" s="41">
        <f t="shared" si="57"/>
        <v>0</v>
      </c>
      <c r="G816" s="40" t="s">
        <v>7</v>
      </c>
      <c r="H816" s="5"/>
    </row>
    <row r="817" spans="1:8" s="6" customFormat="1" ht="89.25" customHeight="1">
      <c r="A817" s="36">
        <v>11</v>
      </c>
      <c r="B817" s="16" t="s">
        <v>90</v>
      </c>
      <c r="C817" s="9" t="s">
        <v>10</v>
      </c>
      <c r="D817" s="9">
        <v>1</v>
      </c>
      <c r="E817" s="9"/>
      <c r="F817" s="41">
        <f t="shared" si="57"/>
        <v>0</v>
      </c>
      <c r="G817" s="40" t="s">
        <v>7</v>
      </c>
      <c r="H817" s="5"/>
    </row>
    <row r="818" spans="1:8" s="6" customFormat="1" ht="62.25" customHeight="1">
      <c r="A818" s="36">
        <v>12</v>
      </c>
      <c r="B818" s="16" t="s">
        <v>100</v>
      </c>
      <c r="C818" s="9" t="s">
        <v>10</v>
      </c>
      <c r="D818" s="9">
        <v>2</v>
      </c>
      <c r="E818" s="9"/>
      <c r="F818" s="41">
        <f t="shared" si="57"/>
        <v>0</v>
      </c>
      <c r="G818" s="40" t="s">
        <v>7</v>
      </c>
      <c r="H818" s="5"/>
    </row>
    <row r="819" spans="1:8" s="6" customFormat="1" ht="63">
      <c r="A819" s="36">
        <v>13</v>
      </c>
      <c r="B819" s="16" t="s">
        <v>89</v>
      </c>
      <c r="C819" s="9" t="s">
        <v>10</v>
      </c>
      <c r="D819" s="9">
        <v>2</v>
      </c>
      <c r="E819" s="9"/>
      <c r="F819" s="41">
        <f t="shared" si="57"/>
        <v>0</v>
      </c>
      <c r="G819" s="40" t="s">
        <v>7</v>
      </c>
      <c r="H819" s="5"/>
    </row>
    <row r="820" spans="1:8" s="6" customFormat="1" ht="63.75" customHeight="1">
      <c r="A820" s="36">
        <v>14</v>
      </c>
      <c r="B820" s="16" t="s">
        <v>88</v>
      </c>
      <c r="C820" s="9" t="s">
        <v>10</v>
      </c>
      <c r="D820" s="9">
        <v>5</v>
      </c>
      <c r="E820" s="37"/>
      <c r="F820" s="41">
        <f t="shared" si="57"/>
        <v>0</v>
      </c>
      <c r="G820" s="40" t="s">
        <v>7</v>
      </c>
      <c r="H820" s="5"/>
    </row>
    <row r="821" spans="1:8" s="6" customFormat="1" ht="63">
      <c r="A821" s="36">
        <v>15</v>
      </c>
      <c r="B821" s="16" t="s">
        <v>87</v>
      </c>
      <c r="C821" s="9" t="s">
        <v>13</v>
      </c>
      <c r="D821" s="9">
        <v>170</v>
      </c>
      <c r="E821" s="9"/>
      <c r="F821" s="41">
        <f t="shared" si="57"/>
        <v>0</v>
      </c>
      <c r="G821" s="40" t="s">
        <v>7</v>
      </c>
      <c r="H821" s="5"/>
    </row>
    <row r="822" spans="1:8" s="6" customFormat="1" ht="58.5" customHeight="1">
      <c r="A822" s="36">
        <v>16</v>
      </c>
      <c r="B822" s="16" t="s">
        <v>86</v>
      </c>
      <c r="C822" s="9" t="s">
        <v>13</v>
      </c>
      <c r="D822" s="9">
        <v>75</v>
      </c>
      <c r="E822" s="9"/>
      <c r="F822" s="41">
        <f t="shared" si="57"/>
        <v>0</v>
      </c>
      <c r="G822" s="40" t="s">
        <v>7</v>
      </c>
      <c r="H822" s="5"/>
    </row>
    <row r="823" spans="1:8" s="6" customFormat="1" ht="42">
      <c r="A823" s="36">
        <v>17</v>
      </c>
      <c r="B823" s="16" t="s">
        <v>85</v>
      </c>
      <c r="C823" s="9" t="s">
        <v>13</v>
      </c>
      <c r="D823" s="9">
        <v>25</v>
      </c>
      <c r="E823" s="9"/>
      <c r="F823" s="41">
        <f t="shared" si="57"/>
        <v>0</v>
      </c>
      <c r="G823" s="40" t="s">
        <v>7</v>
      </c>
      <c r="H823" s="5"/>
    </row>
    <row r="824" spans="1:8" s="6" customFormat="1" ht="79.5" customHeight="1">
      <c r="A824" s="36">
        <v>18</v>
      </c>
      <c r="B824" s="16" t="s">
        <v>84</v>
      </c>
      <c r="C824" s="9" t="s">
        <v>13</v>
      </c>
      <c r="D824" s="9">
        <v>180</v>
      </c>
      <c r="E824" s="9"/>
      <c r="F824" s="41">
        <f t="shared" si="57"/>
        <v>0</v>
      </c>
      <c r="G824" s="40" t="s">
        <v>7</v>
      </c>
      <c r="H824" s="5"/>
    </row>
    <row r="825" spans="1:8" s="6" customFormat="1" ht="42">
      <c r="A825" s="36">
        <v>19</v>
      </c>
      <c r="B825" s="16" t="s">
        <v>82</v>
      </c>
      <c r="C825" s="9" t="s">
        <v>12</v>
      </c>
      <c r="D825" s="9">
        <v>4</v>
      </c>
      <c r="E825" s="9"/>
      <c r="F825" s="41">
        <f t="shared" si="57"/>
        <v>0</v>
      </c>
      <c r="G825" s="40" t="s">
        <v>7</v>
      </c>
      <c r="H825" s="5"/>
    </row>
    <row r="826" spans="1:8" s="6" customFormat="1" ht="63">
      <c r="A826" s="36">
        <v>20</v>
      </c>
      <c r="B826" s="16" t="s">
        <v>154</v>
      </c>
      <c r="C826" s="9" t="s">
        <v>13</v>
      </c>
      <c r="D826" s="9">
        <v>10</v>
      </c>
      <c r="E826" s="9"/>
      <c r="F826" s="41">
        <f t="shared" si="57"/>
        <v>0</v>
      </c>
      <c r="G826" s="40" t="s">
        <v>7</v>
      </c>
      <c r="H826" s="5"/>
    </row>
    <row r="827" spans="1:8" s="6" customFormat="1" ht="70.5" customHeight="1">
      <c r="A827" s="36">
        <v>21</v>
      </c>
      <c r="B827" s="16" t="s">
        <v>79</v>
      </c>
      <c r="C827" s="9" t="s">
        <v>13</v>
      </c>
      <c r="D827" s="9">
        <v>55</v>
      </c>
      <c r="E827" s="9"/>
      <c r="F827" s="41">
        <f t="shared" si="57"/>
        <v>0</v>
      </c>
      <c r="G827" s="40" t="s">
        <v>7</v>
      </c>
      <c r="H827" s="5"/>
    </row>
    <row r="828" spans="1:8" s="6" customFormat="1" ht="89.25" customHeight="1">
      <c r="A828" s="36">
        <v>22</v>
      </c>
      <c r="B828" s="16" t="s">
        <v>158</v>
      </c>
      <c r="C828" s="9" t="s">
        <v>10</v>
      </c>
      <c r="D828" s="9">
        <v>4</v>
      </c>
      <c r="E828" s="9"/>
      <c r="F828" s="41">
        <f t="shared" si="57"/>
        <v>0</v>
      </c>
      <c r="G828" s="40" t="s">
        <v>7</v>
      </c>
      <c r="H828" s="5"/>
    </row>
    <row r="829" spans="1:8" s="6" customFormat="1" ht="63">
      <c r="A829" s="36">
        <v>23</v>
      </c>
      <c r="B829" s="16" t="s">
        <v>159</v>
      </c>
      <c r="C829" s="9" t="s">
        <v>10</v>
      </c>
      <c r="D829" s="9">
        <v>6</v>
      </c>
      <c r="E829" s="9"/>
      <c r="F829" s="41">
        <f t="shared" si="57"/>
        <v>0</v>
      </c>
      <c r="G829" s="40" t="s">
        <v>7</v>
      </c>
      <c r="H829" s="5"/>
    </row>
    <row r="830" spans="1:8" s="6" customFormat="1" ht="84">
      <c r="A830" s="36">
        <v>24</v>
      </c>
      <c r="B830" s="16" t="s">
        <v>160</v>
      </c>
      <c r="C830" s="9" t="s">
        <v>10</v>
      </c>
      <c r="D830" s="9">
        <v>1</v>
      </c>
      <c r="E830" s="9"/>
      <c r="F830" s="41">
        <f t="shared" si="57"/>
        <v>0</v>
      </c>
      <c r="G830" s="40" t="s">
        <v>7</v>
      </c>
      <c r="H830" s="5"/>
    </row>
    <row r="831" spans="1:8" s="6" customFormat="1" ht="21">
      <c r="A831" s="68" t="s">
        <v>8</v>
      </c>
      <c r="B831" s="69"/>
      <c r="C831" s="69"/>
      <c r="D831" s="69"/>
      <c r="E831" s="10"/>
      <c r="F831" s="35">
        <f>SUM(F807:F830)</f>
        <v>0</v>
      </c>
      <c r="G831" s="34"/>
      <c r="H831" s="5"/>
    </row>
    <row r="832" spans="1:8" s="6" customFormat="1" ht="18.75">
      <c r="A832" s="62" t="s">
        <v>76</v>
      </c>
      <c r="B832" s="63"/>
      <c r="C832" s="63"/>
      <c r="D832" s="63"/>
      <c r="E832" s="63"/>
      <c r="F832" s="63"/>
      <c r="G832" s="63"/>
      <c r="H832" s="5"/>
    </row>
    <row r="833" spans="1:8" s="6" customFormat="1" ht="23.25">
      <c r="A833" s="36">
        <v>1</v>
      </c>
      <c r="B833" s="16" t="s">
        <v>110</v>
      </c>
      <c r="C833" s="9" t="s">
        <v>13</v>
      </c>
      <c r="D833" s="9">
        <v>10</v>
      </c>
      <c r="E833" s="37"/>
      <c r="F833" s="41">
        <f>D833*E833</f>
        <v>0</v>
      </c>
      <c r="G833" s="40" t="s">
        <v>7</v>
      </c>
      <c r="H833" s="5"/>
    </row>
    <row r="834" spans="1:8" s="6" customFormat="1" ht="42">
      <c r="A834" s="36">
        <v>2</v>
      </c>
      <c r="B834" s="16" t="s">
        <v>74</v>
      </c>
      <c r="C834" s="9" t="s">
        <v>14</v>
      </c>
      <c r="D834" s="9">
        <v>2.5</v>
      </c>
      <c r="E834" s="37"/>
      <c r="F834" s="41">
        <f t="shared" ref="F834:F840" si="58">D834*E834</f>
        <v>0</v>
      </c>
      <c r="G834" s="40" t="s">
        <v>7</v>
      </c>
      <c r="H834" s="5"/>
    </row>
    <row r="835" spans="1:8" s="6" customFormat="1" ht="42">
      <c r="A835" s="36">
        <v>3</v>
      </c>
      <c r="B835" s="16" t="s">
        <v>69</v>
      </c>
      <c r="C835" s="9" t="s">
        <v>14</v>
      </c>
      <c r="D835" s="9">
        <v>1.5</v>
      </c>
      <c r="E835" s="37"/>
      <c r="F835" s="41">
        <f t="shared" si="58"/>
        <v>0</v>
      </c>
      <c r="G835" s="40" t="s">
        <v>67</v>
      </c>
      <c r="H835" s="5"/>
    </row>
    <row r="836" spans="1:8" s="6" customFormat="1" ht="42">
      <c r="A836" s="36">
        <v>4</v>
      </c>
      <c r="B836" s="16" t="s">
        <v>68</v>
      </c>
      <c r="C836" s="9" t="s">
        <v>14</v>
      </c>
      <c r="D836" s="9">
        <v>1.3</v>
      </c>
      <c r="E836" s="37"/>
      <c r="F836" s="41">
        <f t="shared" si="58"/>
        <v>0</v>
      </c>
      <c r="G836" s="40" t="s">
        <v>67</v>
      </c>
      <c r="H836" s="5"/>
    </row>
    <row r="837" spans="1:8" s="6" customFormat="1" ht="42">
      <c r="A837" s="36">
        <v>5</v>
      </c>
      <c r="B837" s="16" t="s">
        <v>66</v>
      </c>
      <c r="C837" s="9" t="s">
        <v>14</v>
      </c>
      <c r="D837" s="9">
        <v>1.5</v>
      </c>
      <c r="E837" s="9"/>
      <c r="F837" s="41">
        <f t="shared" si="58"/>
        <v>0</v>
      </c>
      <c r="G837" s="40" t="s">
        <v>7</v>
      </c>
      <c r="H837" s="5"/>
    </row>
    <row r="838" spans="1:8" s="6" customFormat="1" ht="42">
      <c r="A838" s="36">
        <v>6</v>
      </c>
      <c r="B838" s="16" t="s">
        <v>73</v>
      </c>
      <c r="C838" s="9" t="s">
        <v>13</v>
      </c>
      <c r="D838" s="9">
        <v>3</v>
      </c>
      <c r="E838" s="9"/>
      <c r="F838" s="41">
        <f t="shared" si="58"/>
        <v>0</v>
      </c>
      <c r="G838" s="40" t="s">
        <v>7</v>
      </c>
      <c r="H838" s="5"/>
    </row>
    <row r="839" spans="1:8" s="6" customFormat="1" ht="42">
      <c r="A839" s="36">
        <v>7</v>
      </c>
      <c r="B839" s="16" t="s">
        <v>72</v>
      </c>
      <c r="C839" s="9" t="s">
        <v>12</v>
      </c>
      <c r="D839" s="9">
        <v>7</v>
      </c>
      <c r="E839" s="9"/>
      <c r="F839" s="41">
        <f t="shared" si="58"/>
        <v>0</v>
      </c>
      <c r="G839" s="40" t="s">
        <v>7</v>
      </c>
      <c r="H839" s="5"/>
    </row>
    <row r="840" spans="1:8" s="6" customFormat="1" ht="42">
      <c r="A840" s="36">
        <v>8</v>
      </c>
      <c r="B840" s="16" t="s">
        <v>62</v>
      </c>
      <c r="C840" s="9" t="s">
        <v>10</v>
      </c>
      <c r="D840" s="9">
        <v>8</v>
      </c>
      <c r="E840" s="37"/>
      <c r="F840" s="41">
        <f t="shared" si="58"/>
        <v>0</v>
      </c>
      <c r="G840" s="40" t="s">
        <v>7</v>
      </c>
      <c r="H840" s="5"/>
    </row>
    <row r="841" spans="1:8" s="18" customFormat="1" ht="21">
      <c r="A841" s="68" t="s">
        <v>44</v>
      </c>
      <c r="B841" s="69"/>
      <c r="C841" s="69"/>
      <c r="D841" s="69"/>
      <c r="E841" s="10"/>
      <c r="F841" s="35">
        <f>SUM(F833:F840)</f>
        <v>0</v>
      </c>
      <c r="G841" s="34"/>
      <c r="H841" s="5"/>
    </row>
    <row r="842" spans="1:8" s="6" customFormat="1" ht="18.75">
      <c r="A842" s="62" t="s">
        <v>71</v>
      </c>
      <c r="B842" s="63"/>
      <c r="C842" s="63"/>
      <c r="D842" s="63"/>
      <c r="E842" s="63"/>
      <c r="F842" s="63"/>
      <c r="G842" s="63"/>
      <c r="H842" s="5"/>
    </row>
    <row r="843" spans="1:8" s="6" customFormat="1" ht="42">
      <c r="A843" s="36">
        <v>1</v>
      </c>
      <c r="B843" s="16" t="s">
        <v>70</v>
      </c>
      <c r="C843" s="9" t="s">
        <v>14</v>
      </c>
      <c r="D843" s="9">
        <v>2.5</v>
      </c>
      <c r="E843" s="37"/>
      <c r="F843" s="41">
        <f>D843*E843</f>
        <v>0</v>
      </c>
      <c r="G843" s="40" t="s">
        <v>7</v>
      </c>
      <c r="H843" s="5"/>
    </row>
    <row r="844" spans="1:8" s="6" customFormat="1" ht="42">
      <c r="A844" s="36">
        <v>2</v>
      </c>
      <c r="B844" s="16" t="s">
        <v>69</v>
      </c>
      <c r="C844" s="9" t="s">
        <v>14</v>
      </c>
      <c r="D844" s="9">
        <v>1</v>
      </c>
      <c r="E844" s="37"/>
      <c r="F844" s="41">
        <f t="shared" ref="F844:F851" si="59">D844*E844</f>
        <v>0</v>
      </c>
      <c r="G844" s="40" t="s">
        <v>67</v>
      </c>
      <c r="H844" s="5"/>
    </row>
    <row r="845" spans="1:8" s="6" customFormat="1" ht="42">
      <c r="A845" s="36">
        <v>3</v>
      </c>
      <c r="B845" s="16" t="s">
        <v>68</v>
      </c>
      <c r="C845" s="9" t="s">
        <v>14</v>
      </c>
      <c r="D845" s="9">
        <v>2.5</v>
      </c>
      <c r="E845" s="37"/>
      <c r="F845" s="41">
        <f t="shared" si="59"/>
        <v>0</v>
      </c>
      <c r="G845" s="40" t="s">
        <v>67</v>
      </c>
      <c r="H845" s="5"/>
    </row>
    <row r="846" spans="1:8" s="6" customFormat="1" ht="42">
      <c r="A846" s="36">
        <v>4</v>
      </c>
      <c r="B846" s="16" t="s">
        <v>66</v>
      </c>
      <c r="C846" s="9" t="s">
        <v>14</v>
      </c>
      <c r="D846" s="9">
        <v>1.5</v>
      </c>
      <c r="E846" s="9"/>
      <c r="F846" s="41">
        <f t="shared" si="59"/>
        <v>0</v>
      </c>
      <c r="G846" s="40" t="s">
        <v>7</v>
      </c>
      <c r="H846" s="5"/>
    </row>
    <row r="847" spans="1:8" s="6" customFormat="1" ht="63">
      <c r="A847" s="36">
        <v>5</v>
      </c>
      <c r="B847" s="16" t="s">
        <v>65</v>
      </c>
      <c r="C847" s="9" t="s">
        <v>14</v>
      </c>
      <c r="D847" s="9">
        <v>2.5</v>
      </c>
      <c r="E847" s="9"/>
      <c r="F847" s="41">
        <f t="shared" si="59"/>
        <v>0</v>
      </c>
      <c r="G847" s="40" t="s">
        <v>7</v>
      </c>
      <c r="H847" s="5"/>
    </row>
    <row r="848" spans="1:8" s="6" customFormat="1" ht="63">
      <c r="A848" s="36">
        <v>6</v>
      </c>
      <c r="B848" s="16" t="s">
        <v>64</v>
      </c>
      <c r="C848" s="9" t="s">
        <v>13</v>
      </c>
      <c r="D848" s="9">
        <v>22</v>
      </c>
      <c r="E848" s="9"/>
      <c r="F848" s="41">
        <f t="shared" si="59"/>
        <v>0</v>
      </c>
      <c r="G848" s="40" t="s">
        <v>7</v>
      </c>
      <c r="H848" s="5"/>
    </row>
    <row r="849" spans="1:8" s="6" customFormat="1" ht="63">
      <c r="A849" s="36">
        <v>7</v>
      </c>
      <c r="B849" s="16" t="s">
        <v>63</v>
      </c>
      <c r="C849" s="9" t="s">
        <v>9</v>
      </c>
      <c r="D849" s="9">
        <v>1</v>
      </c>
      <c r="E849" s="9"/>
      <c r="F849" s="41">
        <f t="shared" si="59"/>
        <v>0</v>
      </c>
      <c r="G849" s="40" t="s">
        <v>7</v>
      </c>
      <c r="H849" s="5"/>
    </row>
    <row r="850" spans="1:8" s="6" customFormat="1" ht="42">
      <c r="A850" s="36">
        <v>8</v>
      </c>
      <c r="B850" s="16" t="s">
        <v>62</v>
      </c>
      <c r="C850" s="9" t="s">
        <v>10</v>
      </c>
      <c r="D850" s="9">
        <v>8</v>
      </c>
      <c r="E850" s="37"/>
      <c r="F850" s="41">
        <f t="shared" si="59"/>
        <v>0</v>
      </c>
      <c r="G850" s="40" t="s">
        <v>7</v>
      </c>
      <c r="H850" s="5"/>
    </row>
    <row r="851" spans="1:8" s="18" customFormat="1" ht="42">
      <c r="A851" s="36">
        <v>9</v>
      </c>
      <c r="B851" s="16" t="s">
        <v>61</v>
      </c>
      <c r="C851" s="9" t="s">
        <v>10</v>
      </c>
      <c r="D851" s="9">
        <v>1</v>
      </c>
      <c r="E851" s="9"/>
      <c r="F851" s="41">
        <f t="shared" si="59"/>
        <v>0</v>
      </c>
      <c r="G851" s="40" t="s">
        <v>60</v>
      </c>
      <c r="H851" s="5"/>
    </row>
    <row r="852" spans="1:8" s="18" customFormat="1" ht="21">
      <c r="A852" s="68" t="s">
        <v>59</v>
      </c>
      <c r="B852" s="69"/>
      <c r="C852" s="69"/>
      <c r="D852" s="69"/>
      <c r="E852" s="10"/>
      <c r="F852" s="35">
        <f>SUM(F843:F851)</f>
        <v>0</v>
      </c>
      <c r="G852" s="34"/>
      <c r="H852" s="5"/>
    </row>
    <row r="853" spans="1:8" s="18" customFormat="1" ht="18.75">
      <c r="A853" s="62" t="s">
        <v>58</v>
      </c>
      <c r="B853" s="63"/>
      <c r="C853" s="63"/>
      <c r="D853" s="63"/>
      <c r="E853" s="63"/>
      <c r="F853" s="63"/>
      <c r="G853" s="63"/>
      <c r="H853" s="5"/>
    </row>
    <row r="854" spans="1:8" s="18" customFormat="1" ht="42">
      <c r="A854" s="36">
        <v>1</v>
      </c>
      <c r="B854" s="16" t="s">
        <v>57</v>
      </c>
      <c r="C854" s="38" t="s">
        <v>14</v>
      </c>
      <c r="D854" s="38">
        <v>34</v>
      </c>
      <c r="E854" s="39"/>
      <c r="F854" s="41">
        <f>D854*E854</f>
        <v>0</v>
      </c>
      <c r="G854" s="38" t="s">
        <v>7</v>
      </c>
      <c r="H854" s="5"/>
    </row>
    <row r="855" spans="1:8" s="18" customFormat="1" ht="42">
      <c r="A855" s="36">
        <v>2</v>
      </c>
      <c r="B855" s="16" t="s">
        <v>56</v>
      </c>
      <c r="C855" s="38" t="s">
        <v>14</v>
      </c>
      <c r="D855" s="38">
        <v>1.5</v>
      </c>
      <c r="E855" s="39"/>
      <c r="F855" s="41">
        <f t="shared" ref="F855:F859" si="60">D855*E855</f>
        <v>0</v>
      </c>
      <c r="G855" s="38" t="s">
        <v>7</v>
      </c>
      <c r="H855" s="5"/>
    </row>
    <row r="856" spans="1:8" s="18" customFormat="1" ht="42">
      <c r="A856" s="36">
        <v>3</v>
      </c>
      <c r="B856" s="16" t="s">
        <v>55</v>
      </c>
      <c r="C856" s="38" t="s">
        <v>14</v>
      </c>
      <c r="D856" s="38">
        <v>2.1</v>
      </c>
      <c r="E856" s="39"/>
      <c r="F856" s="41">
        <f t="shared" si="60"/>
        <v>0</v>
      </c>
      <c r="G856" s="38" t="s">
        <v>7</v>
      </c>
      <c r="H856" s="5"/>
    </row>
    <row r="857" spans="1:8" s="18" customFormat="1" ht="42">
      <c r="A857" s="36">
        <v>4</v>
      </c>
      <c r="B857" s="16" t="s">
        <v>54</v>
      </c>
      <c r="C857" s="38" t="s">
        <v>14</v>
      </c>
      <c r="D857" s="38">
        <v>10</v>
      </c>
      <c r="E857" s="39"/>
      <c r="F857" s="41">
        <f t="shared" si="60"/>
        <v>0</v>
      </c>
      <c r="G857" s="38" t="s">
        <v>7</v>
      </c>
      <c r="H857" s="5"/>
    </row>
    <row r="858" spans="1:8" s="18" customFormat="1" ht="42">
      <c r="A858" s="36">
        <v>5</v>
      </c>
      <c r="B858" s="16" t="s">
        <v>53</v>
      </c>
      <c r="C858" s="38" t="s">
        <v>14</v>
      </c>
      <c r="D858" s="38">
        <v>2.35</v>
      </c>
      <c r="E858" s="39"/>
      <c r="F858" s="41">
        <f t="shared" si="60"/>
        <v>0</v>
      </c>
      <c r="G858" s="38" t="s">
        <v>7</v>
      </c>
      <c r="H858" s="5"/>
    </row>
    <row r="859" spans="1:8" s="18" customFormat="1" ht="42">
      <c r="A859" s="36">
        <v>6</v>
      </c>
      <c r="B859" s="16" t="s">
        <v>52</v>
      </c>
      <c r="C859" s="38" t="s">
        <v>51</v>
      </c>
      <c r="D859" s="38">
        <v>2</v>
      </c>
      <c r="E859" s="39"/>
      <c r="F859" s="41">
        <f t="shared" si="60"/>
        <v>0</v>
      </c>
      <c r="G859" s="38" t="s">
        <v>7</v>
      </c>
      <c r="H859" s="5"/>
    </row>
    <row r="860" spans="1:8" s="18" customFormat="1" ht="21">
      <c r="A860" s="61" t="s">
        <v>50</v>
      </c>
      <c r="B860" s="61"/>
      <c r="C860" s="61"/>
      <c r="D860" s="61"/>
      <c r="E860" s="10"/>
      <c r="F860" s="35">
        <f>SUM(F854:F859)</f>
        <v>0</v>
      </c>
      <c r="G860" s="34"/>
      <c r="H860" s="5"/>
    </row>
    <row r="861" spans="1:8" s="6" customFormat="1" ht="18.75">
      <c r="A861" s="62" t="s">
        <v>161</v>
      </c>
      <c r="B861" s="63"/>
      <c r="C861" s="63"/>
      <c r="D861" s="63"/>
      <c r="E861" s="63"/>
      <c r="F861" s="63"/>
      <c r="G861" s="63"/>
      <c r="H861" s="5"/>
    </row>
    <row r="862" spans="1:8" s="6" customFormat="1" ht="23.25">
      <c r="A862" s="36">
        <v>1</v>
      </c>
      <c r="B862" s="16" t="s">
        <v>49</v>
      </c>
      <c r="C862" s="9" t="s">
        <v>14</v>
      </c>
      <c r="D862" s="9">
        <v>13</v>
      </c>
      <c r="E862" s="37"/>
      <c r="F862" s="55">
        <f>D862*E862</f>
        <v>0</v>
      </c>
      <c r="G862" s="9" t="s">
        <v>7</v>
      </c>
      <c r="H862" s="5"/>
    </row>
    <row r="863" spans="1:8" s="6" customFormat="1" ht="23.25">
      <c r="A863" s="36">
        <v>2</v>
      </c>
      <c r="B863" s="16" t="s">
        <v>48</v>
      </c>
      <c r="C863" s="9" t="s">
        <v>14</v>
      </c>
      <c r="D863" s="9">
        <v>1.2</v>
      </c>
      <c r="E863" s="9"/>
      <c r="F863" s="55">
        <f t="shared" ref="F863:F864" si="61">D863*E863</f>
        <v>0</v>
      </c>
      <c r="G863" s="9" t="s">
        <v>7</v>
      </c>
      <c r="H863" s="5"/>
    </row>
    <row r="864" spans="1:8" s="6" customFormat="1" ht="42">
      <c r="A864" s="36">
        <v>3</v>
      </c>
      <c r="B864" s="16" t="s">
        <v>47</v>
      </c>
      <c r="C864" s="9" t="s">
        <v>14</v>
      </c>
      <c r="D864" s="9">
        <v>5.0999999999999996</v>
      </c>
      <c r="E864" s="9"/>
      <c r="F864" s="55">
        <f t="shared" si="61"/>
        <v>0</v>
      </c>
      <c r="G864" s="9" t="s">
        <v>7</v>
      </c>
      <c r="H864" s="5"/>
    </row>
    <row r="865" spans="1:8" s="18" customFormat="1" ht="21">
      <c r="A865" s="61" t="s">
        <v>46</v>
      </c>
      <c r="B865" s="61"/>
      <c r="C865" s="61"/>
      <c r="D865" s="61"/>
      <c r="E865" s="10"/>
      <c r="F865" s="35">
        <f>SUM(F862:F864)</f>
        <v>0</v>
      </c>
      <c r="G865" s="34"/>
      <c r="H865" s="5"/>
    </row>
    <row r="866" spans="1:8" s="21" customFormat="1" ht="19.5" thickBot="1">
      <c r="A866" s="64" t="s">
        <v>39</v>
      </c>
      <c r="B866" s="65"/>
      <c r="C866" s="65"/>
      <c r="D866" s="65"/>
      <c r="E866" s="19"/>
      <c r="F866" s="19">
        <f>F865+F852+F831+F860+F841</f>
        <v>0</v>
      </c>
      <c r="G866" s="19"/>
      <c r="H866" s="5"/>
    </row>
    <row r="867" spans="1:8" s="21" customFormat="1" ht="19.5" thickBot="1">
      <c r="A867" s="66" t="s">
        <v>40</v>
      </c>
      <c r="B867" s="67"/>
      <c r="C867" s="67"/>
      <c r="D867" s="67"/>
      <c r="E867" s="32"/>
      <c r="F867" s="32" t="s">
        <v>171</v>
      </c>
      <c r="G867" s="32"/>
      <c r="H867" s="5"/>
    </row>
    <row r="868" spans="1:8" s="21" customFormat="1" ht="45" customHeight="1" thickBot="1">
      <c r="A868" s="80" t="s">
        <v>162</v>
      </c>
      <c r="B868" s="81"/>
      <c r="C868" s="81"/>
      <c r="D868" s="81"/>
      <c r="E868" s="81"/>
      <c r="F868" s="81"/>
      <c r="G868" s="81"/>
      <c r="H868" s="20"/>
    </row>
    <row r="869" spans="1:8" s="21" customFormat="1" ht="20.25" customHeight="1" thickBot="1">
      <c r="A869" s="72" t="s">
        <v>97</v>
      </c>
      <c r="B869" s="73"/>
      <c r="C869" s="73"/>
      <c r="D869" s="73"/>
      <c r="E869" s="73"/>
      <c r="F869" s="73"/>
      <c r="G869" s="73"/>
      <c r="H869" s="20"/>
    </row>
    <row r="870" spans="1:8" s="5" customFormat="1" ht="96.75" customHeight="1">
      <c r="A870" s="43" t="s">
        <v>0</v>
      </c>
      <c r="B870" s="44" t="s">
        <v>6</v>
      </c>
      <c r="C870" s="44" t="s">
        <v>1</v>
      </c>
      <c r="D870" s="44" t="s">
        <v>2</v>
      </c>
      <c r="E870" s="44" t="s">
        <v>4</v>
      </c>
      <c r="F870" s="44" t="s">
        <v>5</v>
      </c>
      <c r="G870" s="44" t="s">
        <v>3</v>
      </c>
      <c r="H870" s="4"/>
    </row>
    <row r="871" spans="1:8" s="5" customFormat="1" ht="32.1" customHeight="1">
      <c r="A871" s="74" t="s">
        <v>31</v>
      </c>
      <c r="B871" s="75"/>
      <c r="C871" s="75"/>
      <c r="D871" s="75"/>
      <c r="E871" s="75"/>
      <c r="F871" s="75"/>
      <c r="G871" s="75"/>
      <c r="H871" s="4"/>
    </row>
    <row r="872" spans="1:8" s="6" customFormat="1" ht="21">
      <c r="A872" s="26">
        <v>1</v>
      </c>
      <c r="B872" s="16" t="s">
        <v>20</v>
      </c>
      <c r="C872" s="9" t="s">
        <v>15</v>
      </c>
      <c r="D872" s="9">
        <v>50</v>
      </c>
      <c r="E872" s="9"/>
      <c r="F872" s="55">
        <f>D872*E872</f>
        <v>0</v>
      </c>
      <c r="G872" s="9" t="s">
        <v>7</v>
      </c>
      <c r="H872" s="5"/>
    </row>
    <row r="873" spans="1:8" s="6" customFormat="1" ht="21">
      <c r="A873" s="26">
        <v>2</v>
      </c>
      <c r="B873" s="16" t="s">
        <v>21</v>
      </c>
      <c r="C873" s="9" t="s">
        <v>12</v>
      </c>
      <c r="D873" s="9">
        <f>D872-D874</f>
        <v>34</v>
      </c>
      <c r="E873" s="9"/>
      <c r="F873" s="55">
        <f t="shared" ref="F873:F883" si="62">D873*E873</f>
        <v>0</v>
      </c>
      <c r="G873" s="9" t="s">
        <v>7</v>
      </c>
      <c r="H873" s="5"/>
    </row>
    <row r="874" spans="1:8" s="6" customFormat="1" ht="21">
      <c r="A874" s="26">
        <v>3</v>
      </c>
      <c r="B874" s="16" t="s">
        <v>22</v>
      </c>
      <c r="C874" s="9" t="s">
        <v>15</v>
      </c>
      <c r="D874" s="9">
        <v>16</v>
      </c>
      <c r="E874" s="9"/>
      <c r="F874" s="55">
        <f t="shared" si="62"/>
        <v>0</v>
      </c>
      <c r="G874" s="9" t="s">
        <v>7</v>
      </c>
      <c r="H874" s="5"/>
    </row>
    <row r="875" spans="1:8" s="6" customFormat="1" ht="23.25">
      <c r="A875" s="26">
        <v>4</v>
      </c>
      <c r="B875" s="16" t="s">
        <v>16</v>
      </c>
      <c r="C875" s="9" t="s">
        <v>14</v>
      </c>
      <c r="D875" s="15">
        <f>D873*0.054</f>
        <v>1.8360000000000001</v>
      </c>
      <c r="E875" s="9"/>
      <c r="F875" s="55">
        <f t="shared" si="62"/>
        <v>0</v>
      </c>
      <c r="G875" s="9" t="s">
        <v>7</v>
      </c>
      <c r="H875" s="5"/>
    </row>
    <row r="876" spans="1:8" s="6" customFormat="1" ht="54.6" customHeight="1">
      <c r="A876" s="26">
        <v>5</v>
      </c>
      <c r="B876" s="16" t="s">
        <v>32</v>
      </c>
      <c r="C876" s="9" t="s">
        <v>14</v>
      </c>
      <c r="D876" s="14">
        <f>D874*0.054</f>
        <v>0.86399999999999999</v>
      </c>
      <c r="E876" s="9"/>
      <c r="F876" s="55">
        <f t="shared" si="62"/>
        <v>0</v>
      </c>
      <c r="G876" s="9" t="s">
        <v>7</v>
      </c>
      <c r="H876" s="5"/>
    </row>
    <row r="877" spans="1:8" s="6" customFormat="1" ht="21">
      <c r="A877" s="26">
        <v>6</v>
      </c>
      <c r="B877" s="16" t="s">
        <v>17</v>
      </c>
      <c r="C877" s="9" t="s">
        <v>23</v>
      </c>
      <c r="D877" s="9">
        <v>5</v>
      </c>
      <c r="E877" s="9"/>
      <c r="F877" s="55">
        <f t="shared" si="62"/>
        <v>0</v>
      </c>
      <c r="G877" s="9" t="s">
        <v>24</v>
      </c>
      <c r="H877" s="5"/>
    </row>
    <row r="878" spans="1:8" s="6" customFormat="1" ht="69" customHeight="1">
      <c r="A878" s="26">
        <v>7</v>
      </c>
      <c r="B878" s="16" t="s">
        <v>35</v>
      </c>
      <c r="C878" s="9" t="s">
        <v>36</v>
      </c>
      <c r="D878" s="9">
        <v>8</v>
      </c>
      <c r="E878" s="9"/>
      <c r="F878" s="55">
        <f t="shared" si="62"/>
        <v>0</v>
      </c>
      <c r="G878" s="9" t="s">
        <v>7</v>
      </c>
      <c r="H878" s="5"/>
    </row>
    <row r="879" spans="1:8" s="6" customFormat="1" ht="21">
      <c r="A879" s="26">
        <v>8</v>
      </c>
      <c r="B879" s="16" t="s">
        <v>19</v>
      </c>
      <c r="C879" s="9" t="s">
        <v>10</v>
      </c>
      <c r="D879" s="9">
        <f>D872*2</f>
        <v>100</v>
      </c>
      <c r="E879" s="9"/>
      <c r="F879" s="55">
        <f t="shared" si="62"/>
        <v>0</v>
      </c>
      <c r="G879" s="9" t="s">
        <v>7</v>
      </c>
      <c r="H879" s="5"/>
    </row>
    <row r="880" spans="1:8" s="6" customFormat="1" ht="63">
      <c r="A880" s="26">
        <v>9</v>
      </c>
      <c r="B880" s="16" t="s">
        <v>33</v>
      </c>
      <c r="C880" s="9" t="s">
        <v>14</v>
      </c>
      <c r="D880" s="9">
        <v>0.5</v>
      </c>
      <c r="E880" s="9"/>
      <c r="F880" s="55">
        <f t="shared" si="62"/>
        <v>0</v>
      </c>
      <c r="G880" s="9" t="s">
        <v>7</v>
      </c>
      <c r="H880" s="5"/>
    </row>
    <row r="881" spans="1:8" s="6" customFormat="1" ht="42">
      <c r="A881" s="26">
        <v>10</v>
      </c>
      <c r="B881" s="16" t="s">
        <v>34</v>
      </c>
      <c r="C881" s="9" t="s">
        <v>13</v>
      </c>
      <c r="D881" s="9">
        <v>5</v>
      </c>
      <c r="E881" s="9"/>
      <c r="F881" s="55">
        <f t="shared" si="62"/>
        <v>0</v>
      </c>
      <c r="G881" s="9" t="s">
        <v>7</v>
      </c>
      <c r="H881" s="5"/>
    </row>
    <row r="882" spans="1:8" s="6" customFormat="1" ht="43.5" customHeight="1">
      <c r="A882" s="26">
        <v>11</v>
      </c>
      <c r="B882" s="16" t="s">
        <v>30</v>
      </c>
      <c r="C882" s="9" t="s">
        <v>10</v>
      </c>
      <c r="D882" s="9">
        <v>1</v>
      </c>
      <c r="E882" s="9"/>
      <c r="F882" s="55">
        <f t="shared" si="62"/>
        <v>0</v>
      </c>
      <c r="G882" s="9" t="s">
        <v>7</v>
      </c>
      <c r="H882" s="5"/>
    </row>
    <row r="883" spans="1:8" s="6" customFormat="1" ht="63">
      <c r="A883" s="26">
        <v>12</v>
      </c>
      <c r="B883" s="16" t="s">
        <v>37</v>
      </c>
      <c r="C883" s="9" t="s">
        <v>9</v>
      </c>
      <c r="D883" s="9">
        <v>1</v>
      </c>
      <c r="E883" s="9"/>
      <c r="F883" s="55">
        <f t="shared" si="62"/>
        <v>0</v>
      </c>
      <c r="G883" s="9" t="s">
        <v>7</v>
      </c>
      <c r="H883" s="5"/>
    </row>
    <row r="884" spans="1:8" s="6" customFormat="1" ht="36" customHeight="1">
      <c r="A884" s="76" t="s">
        <v>8</v>
      </c>
      <c r="B884" s="77"/>
      <c r="C884" s="77"/>
      <c r="D884" s="77"/>
      <c r="E884" s="13"/>
      <c r="F884" s="56">
        <f>SUM(F872:F883)</f>
        <v>0</v>
      </c>
      <c r="G884" s="13"/>
      <c r="H884" s="5"/>
    </row>
    <row r="885" spans="1:8" s="6" customFormat="1" ht="30.6" customHeight="1">
      <c r="A885" s="78" t="s">
        <v>43</v>
      </c>
      <c r="B885" s="79"/>
      <c r="C885" s="79"/>
      <c r="D885" s="79"/>
      <c r="E885" s="79"/>
      <c r="F885" s="79"/>
      <c r="G885" s="79"/>
      <c r="H885" s="5"/>
    </row>
    <row r="886" spans="1:8" s="6" customFormat="1" ht="51" customHeight="1">
      <c r="A886" s="26">
        <v>1</v>
      </c>
      <c r="B886" s="16" t="s">
        <v>42</v>
      </c>
      <c r="C886" s="9" t="s">
        <v>14</v>
      </c>
      <c r="D886" s="9">
        <v>1.256</v>
      </c>
      <c r="E886" s="9"/>
      <c r="F886" s="55">
        <f>D886*E886</f>
        <v>0</v>
      </c>
      <c r="G886" s="9" t="s">
        <v>7</v>
      </c>
      <c r="H886" s="5"/>
    </row>
    <row r="887" spans="1:8" s="6" customFormat="1" ht="63">
      <c r="A887" s="26">
        <v>2</v>
      </c>
      <c r="B887" s="16" t="s">
        <v>25</v>
      </c>
      <c r="C887" s="9" t="s">
        <v>11</v>
      </c>
      <c r="D887" s="9">
        <v>1</v>
      </c>
      <c r="E887" s="9"/>
      <c r="F887" s="55">
        <f t="shared" ref="F887:F900" si="63">D887*E887</f>
        <v>0</v>
      </c>
      <c r="G887" s="9" t="s">
        <v>7</v>
      </c>
      <c r="H887" s="5"/>
    </row>
    <row r="888" spans="1:8" s="6" customFormat="1" ht="23.25">
      <c r="A888" s="26">
        <v>3</v>
      </c>
      <c r="B888" s="16" t="s">
        <v>152</v>
      </c>
      <c r="C888" s="9" t="s">
        <v>12</v>
      </c>
      <c r="D888" s="9">
        <v>82</v>
      </c>
      <c r="E888" s="9"/>
      <c r="F888" s="55">
        <f t="shared" si="63"/>
        <v>0</v>
      </c>
      <c r="G888" s="9" t="s">
        <v>7</v>
      </c>
      <c r="H888" s="5"/>
    </row>
    <row r="889" spans="1:8" s="6" customFormat="1" ht="23.25">
      <c r="A889" s="26">
        <v>4</v>
      </c>
      <c r="B889" s="16" t="s">
        <v>27</v>
      </c>
      <c r="C889" s="9" t="s">
        <v>12</v>
      </c>
      <c r="D889" s="9">
        <v>20</v>
      </c>
      <c r="E889" s="9"/>
      <c r="F889" s="55">
        <f t="shared" si="63"/>
        <v>0</v>
      </c>
      <c r="G889" s="9" t="s">
        <v>7</v>
      </c>
      <c r="H889" s="5"/>
    </row>
    <row r="890" spans="1:8" s="6" customFormat="1" ht="51" customHeight="1">
      <c r="A890" s="26">
        <v>5</v>
      </c>
      <c r="B890" s="16" t="s">
        <v>28</v>
      </c>
      <c r="C890" s="9" t="s">
        <v>9</v>
      </c>
      <c r="D890" s="9">
        <v>1</v>
      </c>
      <c r="E890" s="9"/>
      <c r="F890" s="55">
        <f t="shared" si="63"/>
        <v>0</v>
      </c>
      <c r="G890" s="9" t="s">
        <v>7</v>
      </c>
      <c r="H890" s="5"/>
    </row>
    <row r="891" spans="1:8" s="6" customFormat="1" ht="47.25" customHeight="1">
      <c r="A891" s="26">
        <v>6</v>
      </c>
      <c r="B891" s="16" t="s">
        <v>38</v>
      </c>
      <c r="C891" s="9" t="s">
        <v>10</v>
      </c>
      <c r="D891" s="9">
        <v>8</v>
      </c>
      <c r="E891" s="9"/>
      <c r="F891" s="55">
        <f t="shared" si="63"/>
        <v>0</v>
      </c>
      <c r="G891" s="9" t="s">
        <v>7</v>
      </c>
      <c r="H891" s="5"/>
    </row>
    <row r="892" spans="1:8" s="6" customFormat="1" ht="44.25" customHeight="1">
      <c r="A892" s="26">
        <v>7</v>
      </c>
      <c r="B892" s="16" t="s">
        <v>29</v>
      </c>
      <c r="C892" s="9" t="s">
        <v>10</v>
      </c>
      <c r="D892" s="9">
        <v>1</v>
      </c>
      <c r="E892" s="9"/>
      <c r="F892" s="55">
        <f t="shared" si="63"/>
        <v>0</v>
      </c>
      <c r="G892" s="9" t="s">
        <v>7</v>
      </c>
      <c r="H892" s="5"/>
    </row>
    <row r="893" spans="1:8" s="6" customFormat="1" ht="21">
      <c r="A893" s="26">
        <v>8</v>
      </c>
      <c r="B893" s="16" t="s">
        <v>18</v>
      </c>
      <c r="C893" s="9" t="s">
        <v>10</v>
      </c>
      <c r="D893" s="9">
        <v>1</v>
      </c>
      <c r="E893" s="9"/>
      <c r="F893" s="55">
        <f t="shared" si="63"/>
        <v>0</v>
      </c>
      <c r="G893" s="9" t="s">
        <v>7</v>
      </c>
      <c r="H893" s="5"/>
    </row>
    <row r="894" spans="1:8" s="6" customFormat="1" ht="68.25" customHeight="1">
      <c r="A894" s="26">
        <v>9</v>
      </c>
      <c r="B894" s="16" t="s">
        <v>133</v>
      </c>
      <c r="C894" s="9" t="s">
        <v>14</v>
      </c>
      <c r="D894" s="9">
        <f>0.24*4</f>
        <v>0.96</v>
      </c>
      <c r="E894" s="9"/>
      <c r="F894" s="55">
        <f t="shared" si="63"/>
        <v>0</v>
      </c>
      <c r="G894" s="9" t="s">
        <v>7</v>
      </c>
      <c r="H894" s="5"/>
    </row>
    <row r="895" spans="1:8" s="6" customFormat="1" ht="48" customHeight="1">
      <c r="A895" s="26">
        <v>10</v>
      </c>
      <c r="B895" s="16" t="s">
        <v>134</v>
      </c>
      <c r="C895" s="9" t="s">
        <v>13</v>
      </c>
      <c r="D895" s="9">
        <f>0.8*4</f>
        <v>3.2</v>
      </c>
      <c r="E895" s="9"/>
      <c r="F895" s="55">
        <f t="shared" si="63"/>
        <v>0</v>
      </c>
      <c r="G895" s="9" t="s">
        <v>7</v>
      </c>
      <c r="H895" s="5"/>
    </row>
    <row r="896" spans="1:8" s="6" customFormat="1" ht="48.75" customHeight="1">
      <c r="A896" s="26">
        <v>11</v>
      </c>
      <c r="B896" s="16" t="s">
        <v>135</v>
      </c>
      <c r="C896" s="9" t="s">
        <v>10</v>
      </c>
      <c r="D896" s="9">
        <f>3</f>
        <v>3</v>
      </c>
      <c r="E896" s="9"/>
      <c r="F896" s="55">
        <f t="shared" si="63"/>
        <v>0</v>
      </c>
      <c r="G896" s="9" t="s">
        <v>7</v>
      </c>
      <c r="H896" s="5"/>
    </row>
    <row r="897" spans="1:8" s="6" customFormat="1" ht="66.75" customHeight="1">
      <c r="A897" s="26">
        <v>12</v>
      </c>
      <c r="B897" s="16" t="s">
        <v>136</v>
      </c>
      <c r="C897" s="9" t="s">
        <v>10</v>
      </c>
      <c r="D897" s="9">
        <v>1</v>
      </c>
      <c r="E897" s="9"/>
      <c r="F897" s="55">
        <f t="shared" si="63"/>
        <v>0</v>
      </c>
      <c r="G897" s="9" t="s">
        <v>7</v>
      </c>
      <c r="H897" s="5"/>
    </row>
    <row r="898" spans="1:8" s="6" customFormat="1" ht="63">
      <c r="A898" s="26">
        <v>13</v>
      </c>
      <c r="B898" s="16" t="s">
        <v>137</v>
      </c>
      <c r="C898" s="9" t="s">
        <v>10</v>
      </c>
      <c r="D898" s="9">
        <v>4</v>
      </c>
      <c r="E898" s="9"/>
      <c r="F898" s="55">
        <f t="shared" si="63"/>
        <v>0</v>
      </c>
      <c r="G898" s="9" t="s">
        <v>7</v>
      </c>
      <c r="H898" s="5"/>
    </row>
    <row r="899" spans="1:8" s="6" customFormat="1" ht="51" customHeight="1">
      <c r="A899" s="26">
        <v>14</v>
      </c>
      <c r="B899" s="16" t="s">
        <v>139</v>
      </c>
      <c r="C899" s="9" t="s">
        <v>12</v>
      </c>
      <c r="D899" s="9">
        <v>52</v>
      </c>
      <c r="E899" s="9"/>
      <c r="F899" s="55">
        <f t="shared" si="63"/>
        <v>0</v>
      </c>
      <c r="G899" s="9" t="s">
        <v>7</v>
      </c>
      <c r="H899" s="5"/>
    </row>
    <row r="900" spans="1:8" s="6" customFormat="1" ht="63">
      <c r="A900" s="26">
        <v>15</v>
      </c>
      <c r="B900" s="16" t="s">
        <v>41</v>
      </c>
      <c r="C900" s="9" t="s">
        <v>12</v>
      </c>
      <c r="D900" s="9">
        <v>133</v>
      </c>
      <c r="E900" s="9"/>
      <c r="F900" s="55">
        <f t="shared" si="63"/>
        <v>0</v>
      </c>
      <c r="G900" s="9" t="s">
        <v>7</v>
      </c>
      <c r="H900" s="5"/>
    </row>
    <row r="901" spans="1:8" s="6" customFormat="1" ht="60.95" customHeight="1">
      <c r="A901" s="76" t="s">
        <v>44</v>
      </c>
      <c r="B901" s="77"/>
      <c r="C901" s="77"/>
      <c r="D901" s="77"/>
      <c r="E901" s="10"/>
      <c r="F901" s="56">
        <f>SUM(F886:F900)</f>
        <v>0</v>
      </c>
      <c r="G901" s="13"/>
      <c r="H901" s="5"/>
    </row>
    <row r="902" spans="1:8" s="21" customFormat="1" ht="21" customHeight="1" thickBot="1">
      <c r="A902" s="64" t="s">
        <v>39</v>
      </c>
      <c r="B902" s="65"/>
      <c r="C902" s="65"/>
      <c r="D902" s="65"/>
      <c r="E902" s="19"/>
      <c r="F902" s="19">
        <f>F901+F884</f>
        <v>0</v>
      </c>
      <c r="G902" s="19"/>
      <c r="H902" s="20"/>
    </row>
    <row r="903" spans="1:8" s="21" customFormat="1" ht="21" customHeight="1" thickBot="1">
      <c r="A903" s="66" t="s">
        <v>40</v>
      </c>
      <c r="B903" s="67"/>
      <c r="C903" s="67"/>
      <c r="D903" s="67"/>
      <c r="E903" s="32"/>
      <c r="F903" s="32" t="s">
        <v>171</v>
      </c>
      <c r="G903" s="32"/>
      <c r="H903" s="20"/>
    </row>
    <row r="904" spans="1:8" s="18" customFormat="1" ht="21" customHeight="1" thickBot="1">
      <c r="A904" s="70" t="s">
        <v>153</v>
      </c>
      <c r="B904" s="71"/>
      <c r="C904" s="71"/>
      <c r="D904" s="71"/>
      <c r="E904" s="71"/>
      <c r="F904" s="71"/>
      <c r="G904" s="71"/>
      <c r="H904" s="5"/>
    </row>
    <row r="905" spans="1:8" s="5" customFormat="1" ht="31.5">
      <c r="A905" s="11" t="s">
        <v>0</v>
      </c>
      <c r="B905" s="12" t="s">
        <v>6</v>
      </c>
      <c r="C905" s="12" t="s">
        <v>1</v>
      </c>
      <c r="D905" s="12" t="s">
        <v>2</v>
      </c>
      <c r="E905" s="12" t="s">
        <v>4</v>
      </c>
      <c r="F905" s="12" t="s">
        <v>5</v>
      </c>
      <c r="G905" s="12" t="s">
        <v>3</v>
      </c>
    </row>
    <row r="906" spans="1:8" s="6" customFormat="1" ht="18.75">
      <c r="A906" s="62" t="s">
        <v>104</v>
      </c>
      <c r="B906" s="63"/>
      <c r="C906" s="63"/>
      <c r="D906" s="63"/>
      <c r="E906" s="63"/>
      <c r="F906" s="63"/>
      <c r="G906" s="63"/>
      <c r="H906" s="5"/>
    </row>
    <row r="907" spans="1:8" s="6" customFormat="1" ht="63">
      <c r="A907" s="36">
        <v>1</v>
      </c>
      <c r="B907" s="16" t="s">
        <v>95</v>
      </c>
      <c r="C907" s="9" t="s">
        <v>9</v>
      </c>
      <c r="D907" s="9">
        <v>1</v>
      </c>
      <c r="E907" s="9"/>
      <c r="F907" s="41">
        <f>D907*E907</f>
        <v>0</v>
      </c>
      <c r="G907" s="42" t="s">
        <v>60</v>
      </c>
      <c r="H907" s="5"/>
    </row>
    <row r="908" spans="1:8" s="6" customFormat="1" ht="105">
      <c r="A908" s="36">
        <v>2</v>
      </c>
      <c r="B908" s="8" t="s">
        <v>163</v>
      </c>
      <c r="C908" s="9" t="s">
        <v>12</v>
      </c>
      <c r="D908" s="9">
        <v>30</v>
      </c>
      <c r="E908" s="9"/>
      <c r="F908" s="41">
        <f t="shared" ref="F908:F924" si="64">D908*E908</f>
        <v>0</v>
      </c>
      <c r="G908" s="40" t="s">
        <v>7</v>
      </c>
      <c r="H908" s="5"/>
    </row>
    <row r="909" spans="1:8" s="6" customFormat="1" ht="63">
      <c r="A909" s="36">
        <v>3</v>
      </c>
      <c r="B909" s="8" t="s">
        <v>164</v>
      </c>
      <c r="C909" s="9" t="s">
        <v>12</v>
      </c>
      <c r="D909" s="9">
        <v>40</v>
      </c>
      <c r="E909" s="9"/>
      <c r="F909" s="41">
        <f t="shared" si="64"/>
        <v>0</v>
      </c>
      <c r="G909" s="40" t="s">
        <v>7</v>
      </c>
      <c r="H909" s="5"/>
    </row>
    <row r="910" spans="1:8" s="6" customFormat="1" ht="84">
      <c r="A910" s="36">
        <v>4</v>
      </c>
      <c r="B910" s="16" t="s">
        <v>91</v>
      </c>
      <c r="C910" s="9" t="s">
        <v>10</v>
      </c>
      <c r="D910" s="9">
        <v>4</v>
      </c>
      <c r="E910" s="9"/>
      <c r="F910" s="41">
        <f t="shared" si="64"/>
        <v>0</v>
      </c>
      <c r="G910" s="40" t="s">
        <v>7</v>
      </c>
      <c r="H910" s="5"/>
    </row>
    <row r="911" spans="1:8" s="6" customFormat="1" ht="63">
      <c r="A911" s="36">
        <v>5</v>
      </c>
      <c r="B911" s="16" t="s">
        <v>90</v>
      </c>
      <c r="C911" s="9" t="s">
        <v>10</v>
      </c>
      <c r="D911" s="9">
        <v>1</v>
      </c>
      <c r="E911" s="9"/>
      <c r="F911" s="41">
        <f t="shared" si="64"/>
        <v>0</v>
      </c>
      <c r="G911" s="40" t="s">
        <v>7</v>
      </c>
      <c r="H911" s="5"/>
    </row>
    <row r="912" spans="1:8" s="6" customFormat="1" ht="42">
      <c r="A912" s="36">
        <v>6</v>
      </c>
      <c r="B912" s="16" t="s">
        <v>100</v>
      </c>
      <c r="C912" s="9" t="s">
        <v>10</v>
      </c>
      <c r="D912" s="9">
        <v>2</v>
      </c>
      <c r="E912" s="9"/>
      <c r="F912" s="41">
        <f t="shared" si="64"/>
        <v>0</v>
      </c>
      <c r="G912" s="40" t="s">
        <v>7</v>
      </c>
      <c r="H912" s="5"/>
    </row>
    <row r="913" spans="1:8" s="6" customFormat="1" ht="63">
      <c r="A913" s="36">
        <v>7</v>
      </c>
      <c r="B913" s="16" t="s">
        <v>89</v>
      </c>
      <c r="C913" s="9" t="s">
        <v>10</v>
      </c>
      <c r="D913" s="9">
        <v>2</v>
      </c>
      <c r="E913" s="9"/>
      <c r="F913" s="41">
        <f t="shared" si="64"/>
        <v>0</v>
      </c>
      <c r="G913" s="40" t="s">
        <v>7</v>
      </c>
      <c r="H913" s="5"/>
    </row>
    <row r="914" spans="1:8" s="6" customFormat="1" ht="42">
      <c r="A914" s="36">
        <v>8</v>
      </c>
      <c r="B914" s="16" t="s">
        <v>88</v>
      </c>
      <c r="C914" s="9" t="s">
        <v>10</v>
      </c>
      <c r="D914" s="9">
        <v>5</v>
      </c>
      <c r="E914" s="37"/>
      <c r="F914" s="41">
        <f t="shared" si="64"/>
        <v>0</v>
      </c>
      <c r="G914" s="40" t="s">
        <v>7</v>
      </c>
      <c r="H914" s="5"/>
    </row>
    <row r="915" spans="1:8" s="6" customFormat="1" ht="63">
      <c r="A915" s="36">
        <v>9</v>
      </c>
      <c r="B915" s="16" t="s">
        <v>87</v>
      </c>
      <c r="C915" s="9" t="s">
        <v>13</v>
      </c>
      <c r="D915" s="9">
        <v>10</v>
      </c>
      <c r="E915" s="9"/>
      <c r="F915" s="41">
        <f t="shared" si="64"/>
        <v>0</v>
      </c>
      <c r="G915" s="40" t="s">
        <v>7</v>
      </c>
      <c r="H915" s="5"/>
    </row>
    <row r="916" spans="1:8" s="6" customFormat="1" ht="42">
      <c r="A916" s="36">
        <v>10</v>
      </c>
      <c r="B916" s="16" t="s">
        <v>86</v>
      </c>
      <c r="C916" s="9" t="s">
        <v>13</v>
      </c>
      <c r="D916" s="9">
        <v>70</v>
      </c>
      <c r="E916" s="9"/>
      <c r="F916" s="41">
        <f t="shared" si="64"/>
        <v>0</v>
      </c>
      <c r="G916" s="40" t="s">
        <v>7</v>
      </c>
      <c r="H916" s="5"/>
    </row>
    <row r="917" spans="1:8" s="6" customFormat="1" ht="42">
      <c r="A917" s="36">
        <v>11</v>
      </c>
      <c r="B917" s="16" t="s">
        <v>85</v>
      </c>
      <c r="C917" s="9" t="s">
        <v>13</v>
      </c>
      <c r="D917" s="9">
        <v>20</v>
      </c>
      <c r="E917" s="9"/>
      <c r="F917" s="41">
        <f t="shared" si="64"/>
        <v>0</v>
      </c>
      <c r="G917" s="40" t="s">
        <v>7</v>
      </c>
      <c r="H917" s="5"/>
    </row>
    <row r="918" spans="1:8" s="6" customFormat="1" ht="63">
      <c r="A918" s="36">
        <v>12</v>
      </c>
      <c r="B918" s="16" t="s">
        <v>84</v>
      </c>
      <c r="C918" s="9" t="s">
        <v>13</v>
      </c>
      <c r="D918" s="9">
        <v>130</v>
      </c>
      <c r="E918" s="9"/>
      <c r="F918" s="41">
        <f t="shared" si="64"/>
        <v>0</v>
      </c>
      <c r="G918" s="40" t="s">
        <v>7</v>
      </c>
      <c r="H918" s="5"/>
    </row>
    <row r="919" spans="1:8" s="6" customFormat="1" ht="42">
      <c r="A919" s="36">
        <v>13</v>
      </c>
      <c r="B919" s="16" t="s">
        <v>82</v>
      </c>
      <c r="C919" s="9" t="s">
        <v>12</v>
      </c>
      <c r="D919" s="9">
        <v>4</v>
      </c>
      <c r="E919" s="9"/>
      <c r="F919" s="41">
        <f t="shared" si="64"/>
        <v>0</v>
      </c>
      <c r="G919" s="40" t="s">
        <v>7</v>
      </c>
      <c r="H919" s="5"/>
    </row>
    <row r="920" spans="1:8" s="6" customFormat="1" ht="42">
      <c r="A920" s="36">
        <v>14</v>
      </c>
      <c r="B920" s="16" t="s">
        <v>81</v>
      </c>
      <c r="C920" s="9" t="s">
        <v>13</v>
      </c>
      <c r="D920" s="9">
        <v>15</v>
      </c>
      <c r="E920" s="9"/>
      <c r="F920" s="41">
        <f t="shared" si="64"/>
        <v>0</v>
      </c>
      <c r="G920" s="40" t="s">
        <v>7</v>
      </c>
      <c r="H920" s="5"/>
    </row>
    <row r="921" spans="1:8" s="6" customFormat="1" ht="63">
      <c r="A921" s="36">
        <v>15</v>
      </c>
      <c r="B921" s="16" t="s">
        <v>107</v>
      </c>
      <c r="C921" s="9" t="s">
        <v>12</v>
      </c>
      <c r="D921" s="9">
        <v>10</v>
      </c>
      <c r="E921" s="9"/>
      <c r="F921" s="41">
        <f t="shared" si="64"/>
        <v>0</v>
      </c>
      <c r="G921" s="40" t="s">
        <v>7</v>
      </c>
      <c r="H921" s="5"/>
    </row>
    <row r="922" spans="1:8" s="6" customFormat="1" ht="42">
      <c r="A922" s="36">
        <v>16</v>
      </c>
      <c r="B922" s="16" t="s">
        <v>79</v>
      </c>
      <c r="C922" s="9" t="s">
        <v>13</v>
      </c>
      <c r="D922" s="9">
        <v>35</v>
      </c>
      <c r="E922" s="9"/>
      <c r="F922" s="41">
        <f t="shared" si="64"/>
        <v>0</v>
      </c>
      <c r="G922" s="40" t="s">
        <v>7</v>
      </c>
      <c r="H922" s="5"/>
    </row>
    <row r="923" spans="1:8" s="6" customFormat="1" ht="84">
      <c r="A923" s="36">
        <v>17</v>
      </c>
      <c r="B923" s="16" t="s">
        <v>165</v>
      </c>
      <c r="C923" s="9" t="s">
        <v>9</v>
      </c>
      <c r="D923" s="9">
        <v>1</v>
      </c>
      <c r="E923" s="9"/>
      <c r="F923" s="41">
        <f t="shared" si="64"/>
        <v>0</v>
      </c>
      <c r="G923" s="40" t="s">
        <v>7</v>
      </c>
      <c r="H923" s="5"/>
    </row>
    <row r="924" spans="1:8" s="6" customFormat="1" ht="42">
      <c r="A924" s="36">
        <v>18</v>
      </c>
      <c r="B924" s="16" t="s">
        <v>66</v>
      </c>
      <c r="C924" s="9" t="s">
        <v>14</v>
      </c>
      <c r="D924" s="9">
        <v>2.5</v>
      </c>
      <c r="E924" s="9"/>
      <c r="F924" s="41">
        <f t="shared" si="64"/>
        <v>0</v>
      </c>
      <c r="G924" s="40" t="s">
        <v>7</v>
      </c>
      <c r="H924" s="5"/>
    </row>
    <row r="925" spans="1:8" s="6" customFormat="1" ht="21">
      <c r="A925" s="68" t="s">
        <v>8</v>
      </c>
      <c r="B925" s="69"/>
      <c r="C925" s="69"/>
      <c r="D925" s="69"/>
      <c r="E925" s="10"/>
      <c r="F925" s="35">
        <f>SUM(F907:F924)</f>
        <v>0</v>
      </c>
      <c r="G925" s="34"/>
      <c r="H925" s="5"/>
    </row>
    <row r="926" spans="1:8" s="6" customFormat="1" ht="18.75">
      <c r="A926" s="62" t="s">
        <v>76</v>
      </c>
      <c r="B926" s="63"/>
      <c r="C926" s="63"/>
      <c r="D926" s="63"/>
      <c r="E926" s="63"/>
      <c r="F926" s="63"/>
      <c r="G926" s="63"/>
      <c r="H926" s="5"/>
    </row>
    <row r="927" spans="1:8" s="6" customFormat="1" ht="23.25">
      <c r="A927" s="36">
        <v>1</v>
      </c>
      <c r="B927" s="16" t="s">
        <v>110</v>
      </c>
      <c r="C927" s="9" t="s">
        <v>13</v>
      </c>
      <c r="D927" s="9">
        <v>10</v>
      </c>
      <c r="E927" s="37"/>
      <c r="F927" s="41">
        <f>D927*E927</f>
        <v>0</v>
      </c>
      <c r="G927" s="40" t="s">
        <v>7</v>
      </c>
      <c r="H927" s="5"/>
    </row>
    <row r="928" spans="1:8" s="6" customFormat="1" ht="42">
      <c r="A928" s="36">
        <v>2</v>
      </c>
      <c r="B928" s="16" t="s">
        <v>74</v>
      </c>
      <c r="C928" s="9" t="s">
        <v>14</v>
      </c>
      <c r="D928" s="9">
        <v>2.5</v>
      </c>
      <c r="E928" s="37"/>
      <c r="F928" s="41">
        <f t="shared" ref="F928:F934" si="65">D928*E928</f>
        <v>0</v>
      </c>
      <c r="G928" s="40" t="s">
        <v>7</v>
      </c>
      <c r="H928" s="5"/>
    </row>
    <row r="929" spans="1:8" s="6" customFormat="1" ht="42">
      <c r="A929" s="36">
        <v>3</v>
      </c>
      <c r="B929" s="16" t="s">
        <v>69</v>
      </c>
      <c r="C929" s="9" t="s">
        <v>14</v>
      </c>
      <c r="D929" s="9">
        <v>1.5</v>
      </c>
      <c r="E929" s="37"/>
      <c r="F929" s="41">
        <f t="shared" si="65"/>
        <v>0</v>
      </c>
      <c r="G929" s="40" t="s">
        <v>67</v>
      </c>
      <c r="H929" s="5"/>
    </row>
    <row r="930" spans="1:8" s="6" customFormat="1" ht="42">
      <c r="A930" s="36">
        <v>4</v>
      </c>
      <c r="B930" s="16" t="s">
        <v>68</v>
      </c>
      <c r="C930" s="9" t="s">
        <v>14</v>
      </c>
      <c r="D930" s="9">
        <v>1.3</v>
      </c>
      <c r="E930" s="37"/>
      <c r="F930" s="41">
        <f t="shared" si="65"/>
        <v>0</v>
      </c>
      <c r="G930" s="40" t="s">
        <v>67</v>
      </c>
      <c r="H930" s="5"/>
    </row>
    <row r="931" spans="1:8" s="6" customFormat="1" ht="42">
      <c r="A931" s="36">
        <v>5</v>
      </c>
      <c r="B931" s="16" t="s">
        <v>66</v>
      </c>
      <c r="C931" s="9" t="s">
        <v>14</v>
      </c>
      <c r="D931" s="9">
        <v>1.5</v>
      </c>
      <c r="E931" s="9"/>
      <c r="F931" s="41">
        <f t="shared" si="65"/>
        <v>0</v>
      </c>
      <c r="G931" s="40" t="s">
        <v>7</v>
      </c>
      <c r="H931" s="5"/>
    </row>
    <row r="932" spans="1:8" s="6" customFormat="1" ht="42">
      <c r="A932" s="36">
        <v>6</v>
      </c>
      <c r="B932" s="16" t="s">
        <v>73</v>
      </c>
      <c r="C932" s="9" t="s">
        <v>13</v>
      </c>
      <c r="D932" s="9">
        <v>3</v>
      </c>
      <c r="E932" s="9"/>
      <c r="F932" s="41">
        <f t="shared" si="65"/>
        <v>0</v>
      </c>
      <c r="G932" s="40" t="s">
        <v>7</v>
      </c>
      <c r="H932" s="5"/>
    </row>
    <row r="933" spans="1:8" s="6" customFormat="1" ht="42">
      <c r="A933" s="36">
        <v>7</v>
      </c>
      <c r="B933" s="16" t="s">
        <v>72</v>
      </c>
      <c r="C933" s="9" t="s">
        <v>12</v>
      </c>
      <c r="D933" s="9">
        <v>7</v>
      </c>
      <c r="E933" s="9"/>
      <c r="F933" s="41">
        <f t="shared" si="65"/>
        <v>0</v>
      </c>
      <c r="G933" s="40" t="s">
        <v>7</v>
      </c>
      <c r="H933" s="5"/>
    </row>
    <row r="934" spans="1:8" s="6" customFormat="1" ht="42">
      <c r="A934" s="36">
        <v>8</v>
      </c>
      <c r="B934" s="16" t="s">
        <v>62</v>
      </c>
      <c r="C934" s="9" t="s">
        <v>10</v>
      </c>
      <c r="D934" s="9">
        <v>8</v>
      </c>
      <c r="E934" s="37"/>
      <c r="F934" s="41">
        <f t="shared" si="65"/>
        <v>0</v>
      </c>
      <c r="G934" s="40" t="s">
        <v>7</v>
      </c>
      <c r="H934" s="5"/>
    </row>
    <row r="935" spans="1:8" s="18" customFormat="1" ht="21">
      <c r="A935" s="68" t="s">
        <v>44</v>
      </c>
      <c r="B935" s="69"/>
      <c r="C935" s="69"/>
      <c r="D935" s="69"/>
      <c r="E935" s="10"/>
      <c r="F935" s="35">
        <f>SUM(F927:F934)</f>
        <v>0</v>
      </c>
      <c r="G935" s="34"/>
      <c r="H935" s="5"/>
    </row>
    <row r="936" spans="1:8" s="6" customFormat="1" ht="18.75">
      <c r="A936" s="62" t="s">
        <v>71</v>
      </c>
      <c r="B936" s="63"/>
      <c r="C936" s="63"/>
      <c r="D936" s="63"/>
      <c r="E936" s="63"/>
      <c r="F936" s="63"/>
      <c r="G936" s="63"/>
      <c r="H936" s="5"/>
    </row>
    <row r="937" spans="1:8" s="6" customFormat="1" ht="42">
      <c r="A937" s="36">
        <v>1</v>
      </c>
      <c r="B937" s="16" t="s">
        <v>70</v>
      </c>
      <c r="C937" s="9" t="s">
        <v>14</v>
      </c>
      <c r="D937" s="9">
        <v>2.5</v>
      </c>
      <c r="E937" s="37"/>
      <c r="F937" s="41">
        <f>D937*E937</f>
        <v>0</v>
      </c>
      <c r="G937" s="40" t="s">
        <v>7</v>
      </c>
      <c r="H937" s="5"/>
    </row>
    <row r="938" spans="1:8" s="6" customFormat="1" ht="42">
      <c r="A938" s="36">
        <v>2</v>
      </c>
      <c r="B938" s="16" t="s">
        <v>69</v>
      </c>
      <c r="C938" s="9" t="s">
        <v>14</v>
      </c>
      <c r="D938" s="9">
        <v>1</v>
      </c>
      <c r="E938" s="37"/>
      <c r="F938" s="41">
        <f t="shared" ref="F938:F945" si="66">D938*E938</f>
        <v>0</v>
      </c>
      <c r="G938" s="40" t="s">
        <v>67</v>
      </c>
      <c r="H938" s="5"/>
    </row>
    <row r="939" spans="1:8" s="6" customFormat="1" ht="42">
      <c r="A939" s="36">
        <v>3</v>
      </c>
      <c r="B939" s="16" t="s">
        <v>68</v>
      </c>
      <c r="C939" s="9" t="s">
        <v>14</v>
      </c>
      <c r="D939" s="9">
        <v>2.5</v>
      </c>
      <c r="E939" s="37"/>
      <c r="F939" s="41">
        <f t="shared" si="66"/>
        <v>0</v>
      </c>
      <c r="G939" s="40" t="s">
        <v>67</v>
      </c>
      <c r="H939" s="5"/>
    </row>
    <row r="940" spans="1:8" s="6" customFormat="1" ht="42">
      <c r="A940" s="36">
        <v>4</v>
      </c>
      <c r="B940" s="16" t="s">
        <v>66</v>
      </c>
      <c r="C940" s="9" t="s">
        <v>14</v>
      </c>
      <c r="D940" s="9">
        <v>1.5</v>
      </c>
      <c r="E940" s="9"/>
      <c r="F940" s="41">
        <f t="shared" si="66"/>
        <v>0</v>
      </c>
      <c r="G940" s="40" t="s">
        <v>7</v>
      </c>
      <c r="H940" s="5"/>
    </row>
    <row r="941" spans="1:8" s="6" customFormat="1" ht="63">
      <c r="A941" s="36">
        <v>5</v>
      </c>
      <c r="B941" s="16" t="s">
        <v>65</v>
      </c>
      <c r="C941" s="9" t="s">
        <v>14</v>
      </c>
      <c r="D941" s="9">
        <v>2.5</v>
      </c>
      <c r="E941" s="9"/>
      <c r="F941" s="41">
        <f t="shared" si="66"/>
        <v>0</v>
      </c>
      <c r="G941" s="40" t="s">
        <v>7</v>
      </c>
      <c r="H941" s="5"/>
    </row>
    <row r="942" spans="1:8" s="6" customFormat="1" ht="63">
      <c r="A942" s="36">
        <v>6</v>
      </c>
      <c r="B942" s="16" t="s">
        <v>64</v>
      </c>
      <c r="C942" s="9" t="s">
        <v>13</v>
      </c>
      <c r="D942" s="9">
        <v>22</v>
      </c>
      <c r="E942" s="9"/>
      <c r="F942" s="41">
        <f t="shared" si="66"/>
        <v>0</v>
      </c>
      <c r="G942" s="40" t="s">
        <v>7</v>
      </c>
      <c r="H942" s="5"/>
    </row>
    <row r="943" spans="1:8" s="6" customFormat="1" ht="63">
      <c r="A943" s="36">
        <v>7</v>
      </c>
      <c r="B943" s="16" t="s">
        <v>63</v>
      </c>
      <c r="C943" s="9" t="s">
        <v>9</v>
      </c>
      <c r="D943" s="9">
        <v>1</v>
      </c>
      <c r="E943" s="9"/>
      <c r="F943" s="41">
        <f t="shared" si="66"/>
        <v>0</v>
      </c>
      <c r="G943" s="40" t="s">
        <v>7</v>
      </c>
      <c r="H943" s="5"/>
    </row>
    <row r="944" spans="1:8" s="6" customFormat="1" ht="42">
      <c r="A944" s="36">
        <v>8</v>
      </c>
      <c r="B944" s="16" t="s">
        <v>62</v>
      </c>
      <c r="C944" s="9" t="s">
        <v>10</v>
      </c>
      <c r="D944" s="9">
        <v>8</v>
      </c>
      <c r="E944" s="37"/>
      <c r="F944" s="41">
        <f t="shared" si="66"/>
        <v>0</v>
      </c>
      <c r="G944" s="40" t="s">
        <v>7</v>
      </c>
      <c r="H944" s="5"/>
    </row>
    <row r="945" spans="1:8" s="18" customFormat="1" ht="42">
      <c r="A945" s="36">
        <v>9</v>
      </c>
      <c r="B945" s="16" t="s">
        <v>61</v>
      </c>
      <c r="C945" s="9" t="s">
        <v>10</v>
      </c>
      <c r="D945" s="9">
        <v>1</v>
      </c>
      <c r="E945" s="9"/>
      <c r="F945" s="41">
        <f t="shared" si="66"/>
        <v>0</v>
      </c>
      <c r="G945" s="40" t="s">
        <v>60</v>
      </c>
      <c r="H945" s="5"/>
    </row>
    <row r="946" spans="1:8" s="18" customFormat="1" ht="21">
      <c r="A946" s="68" t="s">
        <v>59</v>
      </c>
      <c r="B946" s="69"/>
      <c r="C946" s="69"/>
      <c r="D946" s="69"/>
      <c r="E946" s="10"/>
      <c r="F946" s="35">
        <f>SUM(F937:F945)</f>
        <v>0</v>
      </c>
      <c r="G946" s="34"/>
      <c r="H946" s="5"/>
    </row>
    <row r="947" spans="1:8" s="18" customFormat="1" ht="18.75">
      <c r="A947" s="62" t="s">
        <v>58</v>
      </c>
      <c r="B947" s="63"/>
      <c r="C947" s="63"/>
      <c r="D947" s="63"/>
      <c r="E947" s="63"/>
      <c r="F947" s="63"/>
      <c r="G947" s="63"/>
      <c r="H947" s="5"/>
    </row>
    <row r="948" spans="1:8" s="18" customFormat="1" ht="42">
      <c r="A948" s="36">
        <v>1</v>
      </c>
      <c r="B948" s="16" t="s">
        <v>57</v>
      </c>
      <c r="C948" s="38" t="s">
        <v>14</v>
      </c>
      <c r="D948" s="38">
        <v>34</v>
      </c>
      <c r="E948" s="39"/>
      <c r="F948" s="41">
        <f>D948*E948</f>
        <v>0</v>
      </c>
      <c r="G948" s="38" t="s">
        <v>7</v>
      </c>
      <c r="H948" s="5"/>
    </row>
    <row r="949" spans="1:8" s="18" customFormat="1" ht="42">
      <c r="A949" s="36">
        <v>2</v>
      </c>
      <c r="B949" s="16" t="s">
        <v>56</v>
      </c>
      <c r="C949" s="38" t="s">
        <v>14</v>
      </c>
      <c r="D949" s="38">
        <v>1.5</v>
      </c>
      <c r="E949" s="39"/>
      <c r="F949" s="41">
        <f t="shared" ref="F949:F953" si="67">D949*E949</f>
        <v>0</v>
      </c>
      <c r="G949" s="38" t="s">
        <v>7</v>
      </c>
      <c r="H949" s="5"/>
    </row>
    <row r="950" spans="1:8" s="18" customFormat="1" ht="42">
      <c r="A950" s="36">
        <v>3</v>
      </c>
      <c r="B950" s="16" t="s">
        <v>55</v>
      </c>
      <c r="C950" s="38" t="s">
        <v>14</v>
      </c>
      <c r="D950" s="38">
        <v>2.1</v>
      </c>
      <c r="E950" s="39"/>
      <c r="F950" s="41">
        <f t="shared" si="67"/>
        <v>0</v>
      </c>
      <c r="G950" s="38" t="s">
        <v>7</v>
      </c>
      <c r="H950" s="5"/>
    </row>
    <row r="951" spans="1:8" s="18" customFormat="1" ht="42">
      <c r="A951" s="36">
        <v>4</v>
      </c>
      <c r="B951" s="16" t="s">
        <v>54</v>
      </c>
      <c r="C951" s="38" t="s">
        <v>14</v>
      </c>
      <c r="D951" s="38">
        <v>10</v>
      </c>
      <c r="E951" s="39"/>
      <c r="F951" s="41">
        <f t="shared" si="67"/>
        <v>0</v>
      </c>
      <c r="G951" s="38" t="s">
        <v>7</v>
      </c>
      <c r="H951" s="5"/>
    </row>
    <row r="952" spans="1:8" s="18" customFormat="1" ht="42">
      <c r="A952" s="36">
        <v>5</v>
      </c>
      <c r="B952" s="16" t="s">
        <v>53</v>
      </c>
      <c r="C952" s="38" t="s">
        <v>14</v>
      </c>
      <c r="D952" s="38">
        <v>2.35</v>
      </c>
      <c r="E952" s="39"/>
      <c r="F952" s="41">
        <f t="shared" si="67"/>
        <v>0</v>
      </c>
      <c r="G952" s="38" t="s">
        <v>7</v>
      </c>
      <c r="H952" s="5"/>
    </row>
    <row r="953" spans="1:8" s="18" customFormat="1" ht="42">
      <c r="A953" s="36">
        <v>6</v>
      </c>
      <c r="B953" s="16" t="s">
        <v>52</v>
      </c>
      <c r="C953" s="38" t="s">
        <v>51</v>
      </c>
      <c r="D953" s="38">
        <v>2</v>
      </c>
      <c r="E953" s="39"/>
      <c r="F953" s="41">
        <f t="shared" si="67"/>
        <v>0</v>
      </c>
      <c r="G953" s="38" t="s">
        <v>7</v>
      </c>
      <c r="H953" s="5"/>
    </row>
    <row r="954" spans="1:8" s="18" customFormat="1" ht="21">
      <c r="A954" s="61" t="s">
        <v>50</v>
      </c>
      <c r="B954" s="61"/>
      <c r="C954" s="61"/>
      <c r="D954" s="61"/>
      <c r="E954" s="10"/>
      <c r="F954" s="35">
        <f>SUM(F948:F953)</f>
        <v>0</v>
      </c>
      <c r="G954" s="34"/>
      <c r="H954" s="5"/>
    </row>
    <row r="955" spans="1:8" s="6" customFormat="1" ht="18.75">
      <c r="A955" s="62" t="s">
        <v>101</v>
      </c>
      <c r="B955" s="63"/>
      <c r="C955" s="63"/>
      <c r="D955" s="63"/>
      <c r="E955" s="63"/>
      <c r="F955" s="63"/>
      <c r="G955" s="63"/>
      <c r="H955" s="5"/>
    </row>
    <row r="956" spans="1:8" s="6" customFormat="1" ht="23.25">
      <c r="A956" s="36">
        <v>1</v>
      </c>
      <c r="B956" s="16" t="s">
        <v>49</v>
      </c>
      <c r="C956" s="9" t="s">
        <v>14</v>
      </c>
      <c r="D956" s="9">
        <v>13</v>
      </c>
      <c r="E956" s="37"/>
      <c r="F956" s="55">
        <f>D956*E956</f>
        <v>0</v>
      </c>
      <c r="G956" s="9" t="s">
        <v>7</v>
      </c>
      <c r="H956" s="5"/>
    </row>
    <row r="957" spans="1:8" s="6" customFormat="1" ht="23.25">
      <c r="A957" s="36">
        <v>2</v>
      </c>
      <c r="B957" s="16" t="s">
        <v>48</v>
      </c>
      <c r="C957" s="9" t="s">
        <v>14</v>
      </c>
      <c r="D957" s="9">
        <v>1.2</v>
      </c>
      <c r="E957" s="9"/>
      <c r="F957" s="55">
        <f t="shared" ref="F957:F958" si="68">D957*E957</f>
        <v>0</v>
      </c>
      <c r="G957" s="9" t="s">
        <v>7</v>
      </c>
      <c r="H957" s="5"/>
    </row>
    <row r="958" spans="1:8" s="6" customFormat="1" ht="42">
      <c r="A958" s="36">
        <v>3</v>
      </c>
      <c r="B958" s="16" t="s">
        <v>47</v>
      </c>
      <c r="C958" s="9" t="s">
        <v>14</v>
      </c>
      <c r="D958" s="9">
        <v>5.0999999999999996</v>
      </c>
      <c r="E958" s="9"/>
      <c r="F958" s="55">
        <f t="shared" si="68"/>
        <v>0</v>
      </c>
      <c r="G958" s="9" t="s">
        <v>7</v>
      </c>
      <c r="H958" s="5"/>
    </row>
    <row r="959" spans="1:8" s="18" customFormat="1" ht="21">
      <c r="A959" s="61" t="s">
        <v>46</v>
      </c>
      <c r="B959" s="61"/>
      <c r="C959" s="61"/>
      <c r="D959" s="61"/>
      <c r="E959" s="10"/>
      <c r="F959" s="35">
        <f>SUM(F956:F958)</f>
        <v>0</v>
      </c>
      <c r="G959" s="34"/>
      <c r="H959" s="5"/>
    </row>
    <row r="960" spans="1:8" s="21" customFormat="1" ht="19.5" thickBot="1">
      <c r="A960" s="64" t="s">
        <v>39</v>
      </c>
      <c r="B960" s="65"/>
      <c r="C960" s="65"/>
      <c r="D960" s="65"/>
      <c r="E960" s="19"/>
      <c r="F960" s="19">
        <f>F959+F946+F925+F954+F935</f>
        <v>0</v>
      </c>
      <c r="G960" s="19"/>
      <c r="H960" s="5"/>
    </row>
    <row r="961" spans="1:21" s="21" customFormat="1" ht="19.5" thickBot="1">
      <c r="A961" s="66" t="s">
        <v>40</v>
      </c>
      <c r="B961" s="67"/>
      <c r="C961" s="67"/>
      <c r="D961" s="67"/>
      <c r="E961" s="32"/>
      <c r="F961" s="32" t="s">
        <v>171</v>
      </c>
      <c r="G961" s="32"/>
      <c r="H961" s="5"/>
    </row>
    <row r="962" spans="1:21" s="18" customFormat="1" ht="19.5" thickBot="1">
      <c r="A962" s="109" t="s">
        <v>129</v>
      </c>
      <c r="B962" s="110"/>
      <c r="C962" s="110"/>
      <c r="D962" s="110"/>
      <c r="E962" s="49"/>
      <c r="F962" s="45">
        <f>F38+F134+F218+F318+F418+F513+F609+F703+F802+F902</f>
        <v>0</v>
      </c>
      <c r="G962" s="32"/>
      <c r="H962" s="5"/>
    </row>
    <row r="963" spans="1:21" s="18" customFormat="1" ht="19.5" thickBot="1">
      <c r="A963" s="111" t="s">
        <v>130</v>
      </c>
      <c r="B963" s="112"/>
      <c r="C963" s="112"/>
      <c r="D963" s="112"/>
      <c r="E963" s="50"/>
      <c r="F963" s="46" t="s">
        <v>171</v>
      </c>
      <c r="G963" s="46"/>
      <c r="H963" s="5"/>
    </row>
    <row r="964" spans="1:21" s="18" customFormat="1" ht="19.5" thickBot="1">
      <c r="A964" s="111" t="s">
        <v>131</v>
      </c>
      <c r="B964" s="112"/>
      <c r="C964" s="112"/>
      <c r="D964" s="112"/>
      <c r="E964" s="50"/>
      <c r="F964" s="48">
        <f>F98+F193+F282+F382+F477+F573+F667+F766+F866+F960</f>
        <v>0</v>
      </c>
      <c r="G964" s="47"/>
      <c r="H964" s="5"/>
    </row>
    <row r="965" spans="1:21" s="18" customFormat="1" ht="19.5" thickBot="1">
      <c r="A965" s="113" t="s">
        <v>132</v>
      </c>
      <c r="B965" s="114"/>
      <c r="C965" s="114"/>
      <c r="D965" s="114"/>
      <c r="E965" s="33"/>
      <c r="F965" s="32" t="s">
        <v>171</v>
      </c>
      <c r="G965" s="32"/>
      <c r="H965" s="5"/>
    </row>
    <row r="966" spans="1:21" ht="15.75" thickBot="1">
      <c r="B966" s="1"/>
      <c r="C966" s="1"/>
      <c r="D966" s="1"/>
      <c r="E966" s="1"/>
      <c r="F966" s="1"/>
      <c r="G966" s="1"/>
      <c r="I966" s="1"/>
      <c r="J966" s="1"/>
      <c r="K966" s="1"/>
      <c r="L966" s="1"/>
      <c r="M966" s="1"/>
      <c r="N966" s="1"/>
      <c r="O966" s="1"/>
      <c r="P966" s="1"/>
      <c r="Q966" s="1"/>
      <c r="R966" s="1"/>
      <c r="S966" s="1"/>
      <c r="T966" s="1"/>
      <c r="U966" s="1"/>
    </row>
    <row r="967" spans="1:21" ht="30" customHeight="1">
      <c r="B967" s="51" t="s">
        <v>166</v>
      </c>
      <c r="C967" s="82"/>
      <c r="D967" s="83"/>
      <c r="E967" s="83"/>
      <c r="F967" s="84"/>
      <c r="G967" s="1"/>
      <c r="I967" s="1"/>
      <c r="J967" s="1"/>
      <c r="K967" s="1"/>
      <c r="L967" s="1"/>
      <c r="M967" s="1"/>
      <c r="N967" s="1"/>
      <c r="O967" s="1"/>
      <c r="P967" s="1"/>
      <c r="Q967" s="1"/>
      <c r="R967" s="1"/>
      <c r="S967" s="1"/>
      <c r="T967" s="1"/>
      <c r="U967" s="1"/>
    </row>
    <row r="968" spans="1:21" ht="39.950000000000003" customHeight="1">
      <c r="B968" s="52" t="s">
        <v>167</v>
      </c>
      <c r="C968" s="85"/>
      <c r="D968" s="86"/>
      <c r="E968" s="86"/>
      <c r="F968" s="87"/>
      <c r="G968" s="1"/>
      <c r="I968" s="1"/>
      <c r="J968" s="1"/>
      <c r="K968" s="1"/>
      <c r="L968" s="1"/>
      <c r="M968" s="1"/>
      <c r="N968" s="1"/>
      <c r="O968" s="1"/>
      <c r="P968" s="1"/>
      <c r="Q968" s="1"/>
      <c r="R968" s="1"/>
      <c r="S968" s="1"/>
      <c r="T968" s="1"/>
      <c r="U968" s="1"/>
    </row>
    <row r="969" spans="1:21" ht="39" customHeight="1">
      <c r="B969" s="52" t="s">
        <v>168</v>
      </c>
      <c r="C969" s="85"/>
      <c r="D969" s="86"/>
      <c r="E969" s="86"/>
      <c r="F969" s="87"/>
      <c r="G969" s="1"/>
      <c r="I969" s="1"/>
      <c r="J969" s="1"/>
      <c r="K969" s="1"/>
      <c r="L969" s="1"/>
      <c r="M969" s="1"/>
      <c r="N969" s="1"/>
      <c r="O969" s="1"/>
      <c r="P969" s="1"/>
      <c r="Q969" s="1"/>
      <c r="R969" s="1"/>
      <c r="S969" s="1"/>
      <c r="T969" s="1"/>
      <c r="U969" s="1"/>
    </row>
    <row r="970" spans="1:21" ht="39.950000000000003" customHeight="1">
      <c r="B970" s="52" t="s">
        <v>169</v>
      </c>
      <c r="C970" s="85"/>
      <c r="D970" s="86"/>
      <c r="E970" s="86"/>
      <c r="F970" s="87"/>
      <c r="G970" s="1"/>
      <c r="I970" s="1"/>
      <c r="J970" s="1"/>
      <c r="K970" s="1"/>
      <c r="L970" s="1"/>
      <c r="M970" s="1"/>
      <c r="N970" s="1"/>
      <c r="O970" s="1"/>
      <c r="P970" s="1"/>
      <c r="Q970" s="1"/>
      <c r="R970" s="1"/>
      <c r="S970" s="1"/>
      <c r="T970" s="1"/>
      <c r="U970" s="1"/>
    </row>
    <row r="971" spans="1:21" ht="36.950000000000003" customHeight="1" thickBot="1">
      <c r="B971" s="53" t="s">
        <v>170</v>
      </c>
      <c r="C971" s="88"/>
      <c r="D971" s="89"/>
      <c r="E971" s="89"/>
      <c r="F971" s="90"/>
      <c r="G971" s="1"/>
      <c r="I971" s="1"/>
      <c r="J971" s="1"/>
      <c r="K971" s="1"/>
      <c r="L971" s="1"/>
      <c r="M971" s="1"/>
      <c r="N971" s="1"/>
      <c r="O971" s="1"/>
      <c r="P971" s="1"/>
      <c r="Q971" s="1"/>
      <c r="R971" s="1"/>
      <c r="S971" s="1"/>
      <c r="T971" s="1"/>
      <c r="U971" s="1"/>
    </row>
    <row r="972" spans="1:21" ht="38.1" customHeight="1" thickBot="1">
      <c r="B972" s="54" t="s">
        <v>173</v>
      </c>
      <c r="C972" s="91"/>
      <c r="D972" s="92"/>
      <c r="E972" s="92"/>
      <c r="F972" s="93"/>
      <c r="G972" s="1"/>
      <c r="I972" s="1"/>
      <c r="J972" s="1"/>
      <c r="K972" s="1"/>
      <c r="L972" s="1"/>
      <c r="M972" s="1"/>
      <c r="N972" s="1"/>
      <c r="O972" s="1"/>
      <c r="P972" s="1"/>
      <c r="Q972" s="1"/>
      <c r="R972" s="1"/>
      <c r="S972" s="1"/>
      <c r="T972" s="1"/>
      <c r="U972" s="1"/>
    </row>
    <row r="973" spans="1:21">
      <c r="B973" s="1"/>
      <c r="C973" s="1"/>
      <c r="D973" s="1"/>
      <c r="E973" s="1"/>
      <c r="F973" s="1"/>
      <c r="G973" s="1"/>
      <c r="I973" s="1"/>
      <c r="J973" s="1"/>
      <c r="K973" s="1"/>
      <c r="L973" s="1"/>
      <c r="M973" s="1"/>
      <c r="N973" s="1"/>
      <c r="O973" s="1"/>
      <c r="P973" s="1"/>
      <c r="Q973" s="1"/>
      <c r="R973" s="1"/>
      <c r="S973" s="1"/>
      <c r="T973" s="1"/>
      <c r="U973" s="1"/>
    </row>
    <row r="974" spans="1:21">
      <c r="B974" s="1"/>
      <c r="C974" s="1"/>
      <c r="D974" s="1"/>
      <c r="E974" s="1"/>
      <c r="F974" s="1"/>
      <c r="G974" s="1"/>
      <c r="I974" s="1"/>
      <c r="J974" s="1"/>
      <c r="K974" s="1"/>
      <c r="L974" s="1"/>
      <c r="M974" s="1"/>
      <c r="N974" s="1"/>
      <c r="O974" s="1"/>
      <c r="P974" s="1"/>
      <c r="Q974" s="1"/>
      <c r="R974" s="1"/>
      <c r="S974" s="1"/>
      <c r="T974" s="1"/>
      <c r="U974" s="1"/>
    </row>
    <row r="975" spans="1:21">
      <c r="B975" s="1"/>
      <c r="C975" s="1"/>
      <c r="D975" s="1"/>
      <c r="E975" s="1"/>
      <c r="F975" s="1"/>
      <c r="G975" s="1"/>
      <c r="I975" s="1"/>
      <c r="J975" s="1"/>
      <c r="K975" s="1"/>
      <c r="L975" s="1"/>
      <c r="M975" s="1"/>
      <c r="N975" s="1"/>
      <c r="O975" s="1"/>
      <c r="P975" s="1"/>
      <c r="Q975" s="1"/>
      <c r="R975" s="1"/>
      <c r="S975" s="1"/>
      <c r="T975" s="1"/>
      <c r="U975" s="1"/>
    </row>
    <row r="976" spans="1:21">
      <c r="B976" s="1"/>
      <c r="C976" s="1"/>
      <c r="D976" s="1"/>
      <c r="E976" s="1"/>
      <c r="F976" s="1"/>
      <c r="G976" s="1"/>
      <c r="I976" s="1"/>
      <c r="J976" s="1"/>
      <c r="K976" s="1"/>
      <c r="L976" s="1"/>
      <c r="M976" s="1"/>
      <c r="N976" s="1"/>
      <c r="O976" s="1"/>
      <c r="P976" s="1"/>
      <c r="Q976" s="1"/>
      <c r="R976" s="1"/>
      <c r="S976" s="1"/>
      <c r="T976" s="1"/>
      <c r="U976" s="1"/>
    </row>
    <row r="977" spans="2:21">
      <c r="B977" s="1"/>
      <c r="C977" s="1"/>
      <c r="D977" s="1"/>
      <c r="E977" s="1"/>
      <c r="F977" s="1"/>
      <c r="G977" s="1"/>
      <c r="I977" s="1"/>
      <c r="J977" s="1"/>
      <c r="K977" s="1"/>
      <c r="L977" s="1"/>
      <c r="M977" s="1"/>
      <c r="N977" s="1"/>
      <c r="O977" s="1"/>
      <c r="P977" s="1"/>
      <c r="Q977" s="1"/>
      <c r="R977" s="1"/>
      <c r="S977" s="1"/>
      <c r="T977" s="1"/>
      <c r="U977" s="1"/>
    </row>
    <row r="978" spans="2:21">
      <c r="B978" s="1"/>
      <c r="C978" s="1"/>
      <c r="D978" s="1"/>
      <c r="E978" s="1"/>
      <c r="F978" s="1"/>
      <c r="G978" s="1"/>
      <c r="I978" s="1"/>
      <c r="J978" s="1"/>
      <c r="K978" s="1"/>
      <c r="L978" s="1"/>
      <c r="M978" s="1"/>
      <c r="N978" s="1"/>
      <c r="O978" s="1"/>
      <c r="P978" s="1"/>
      <c r="Q978" s="1"/>
      <c r="R978" s="1"/>
      <c r="S978" s="1"/>
      <c r="T978" s="1"/>
      <c r="U978" s="1"/>
    </row>
    <row r="979" spans="2:21">
      <c r="B979" s="1"/>
      <c r="C979" s="1"/>
      <c r="D979" s="1"/>
      <c r="E979" s="1"/>
      <c r="F979" s="1"/>
      <c r="G979" s="1"/>
      <c r="I979" s="1"/>
      <c r="J979" s="1"/>
      <c r="K979" s="1"/>
      <c r="L979" s="1"/>
      <c r="M979" s="1"/>
      <c r="N979" s="1"/>
      <c r="O979" s="1"/>
      <c r="P979" s="1"/>
      <c r="Q979" s="1"/>
      <c r="R979" s="1"/>
      <c r="S979" s="1"/>
      <c r="T979" s="1"/>
      <c r="U979" s="1"/>
    </row>
    <row r="980" spans="2:21">
      <c r="B980" s="1"/>
      <c r="C980" s="1"/>
      <c r="D980" s="1"/>
      <c r="E980" s="1"/>
      <c r="F980" s="1"/>
      <c r="G980" s="1"/>
      <c r="I980" s="1"/>
      <c r="J980" s="1"/>
      <c r="K980" s="1"/>
      <c r="L980" s="1"/>
      <c r="M980" s="1"/>
      <c r="N980" s="1"/>
      <c r="O980" s="1"/>
      <c r="P980" s="1"/>
      <c r="Q980" s="1"/>
      <c r="R980" s="1"/>
      <c r="S980" s="1"/>
      <c r="T980" s="1"/>
      <c r="U980" s="1"/>
    </row>
    <row r="981" spans="2:21">
      <c r="B981" s="1"/>
      <c r="C981" s="1"/>
      <c r="D981" s="1"/>
      <c r="E981" s="1"/>
      <c r="F981" s="1"/>
      <c r="G981" s="1"/>
      <c r="I981" s="1"/>
      <c r="J981" s="1"/>
      <c r="K981" s="1"/>
      <c r="L981" s="1"/>
      <c r="M981" s="1"/>
      <c r="N981" s="1"/>
      <c r="O981" s="1"/>
      <c r="P981" s="1"/>
      <c r="Q981" s="1"/>
      <c r="R981" s="1"/>
      <c r="S981" s="1"/>
      <c r="T981" s="1"/>
      <c r="U981" s="1"/>
    </row>
    <row r="982" spans="2:21">
      <c r="B982" s="1"/>
      <c r="C982" s="1"/>
      <c r="D982" s="1"/>
      <c r="E982" s="1"/>
      <c r="F982" s="1"/>
      <c r="G982" s="1"/>
      <c r="I982" s="1"/>
      <c r="J982" s="1"/>
      <c r="K982" s="1"/>
      <c r="L982" s="1"/>
      <c r="M982" s="1"/>
      <c r="N982" s="1"/>
      <c r="O982" s="1"/>
      <c r="P982" s="1"/>
      <c r="Q982" s="1"/>
      <c r="R982" s="1"/>
      <c r="S982" s="1"/>
      <c r="T982" s="1"/>
      <c r="U982" s="1"/>
    </row>
    <row r="983" spans="2:21">
      <c r="B983" s="1"/>
      <c r="C983" s="1"/>
      <c r="D983" s="1"/>
      <c r="E983" s="1"/>
      <c r="F983" s="1"/>
      <c r="G983" s="1"/>
      <c r="I983" s="1"/>
      <c r="J983" s="1"/>
      <c r="K983" s="1"/>
      <c r="L983" s="1"/>
      <c r="M983" s="1"/>
      <c r="N983" s="1"/>
      <c r="O983" s="1"/>
      <c r="P983" s="1"/>
      <c r="Q983" s="1"/>
      <c r="R983" s="1"/>
      <c r="S983" s="1"/>
      <c r="T983" s="1"/>
      <c r="U983" s="1"/>
    </row>
    <row r="984" spans="2:21">
      <c r="B984" s="1"/>
      <c r="C984" s="1"/>
      <c r="D984" s="1"/>
      <c r="E984" s="1"/>
      <c r="F984" s="1"/>
      <c r="G984" s="1"/>
      <c r="I984" s="1"/>
      <c r="J984" s="1"/>
      <c r="K984" s="1"/>
      <c r="L984" s="1"/>
      <c r="M984" s="1"/>
      <c r="N984" s="1"/>
      <c r="O984" s="1"/>
      <c r="P984" s="1"/>
      <c r="Q984" s="1"/>
      <c r="R984" s="1"/>
      <c r="S984" s="1"/>
      <c r="T984" s="1"/>
      <c r="U984" s="1"/>
    </row>
    <row r="985" spans="2:21">
      <c r="B985" s="1"/>
      <c r="C985" s="1"/>
      <c r="D985" s="1"/>
      <c r="E985" s="1"/>
      <c r="F985" s="1"/>
      <c r="G985" s="1"/>
      <c r="I985" s="1"/>
      <c r="J985" s="1"/>
      <c r="K985" s="1"/>
      <c r="L985" s="1"/>
      <c r="M985" s="1"/>
      <c r="N985" s="1"/>
      <c r="O985" s="1"/>
      <c r="P985" s="1"/>
      <c r="Q985" s="1"/>
      <c r="R985" s="1"/>
      <c r="S985" s="1"/>
      <c r="T985" s="1"/>
      <c r="U985" s="1"/>
    </row>
    <row r="986" spans="2:21">
      <c r="B986" s="1"/>
      <c r="C986" s="1"/>
      <c r="D986" s="1"/>
      <c r="E986" s="1"/>
      <c r="F986" s="1"/>
      <c r="G986" s="1"/>
      <c r="I986" s="1"/>
      <c r="J986" s="1"/>
      <c r="K986" s="1"/>
      <c r="L986" s="1"/>
      <c r="M986" s="1"/>
      <c r="N986" s="1"/>
      <c r="O986" s="1"/>
      <c r="P986" s="1"/>
      <c r="Q986" s="1"/>
      <c r="R986" s="1"/>
      <c r="S986" s="1"/>
      <c r="T986" s="1"/>
      <c r="U986" s="1"/>
    </row>
    <row r="987" spans="2:21">
      <c r="B987" s="1"/>
      <c r="C987" s="1"/>
      <c r="D987" s="1"/>
      <c r="E987" s="1"/>
      <c r="F987" s="1"/>
      <c r="G987" s="1"/>
      <c r="I987" s="1"/>
      <c r="J987" s="1"/>
      <c r="K987" s="1"/>
      <c r="L987" s="1"/>
      <c r="M987" s="1"/>
      <c r="N987" s="1"/>
      <c r="O987" s="1"/>
      <c r="P987" s="1"/>
      <c r="Q987" s="1"/>
      <c r="R987" s="1"/>
      <c r="S987" s="1"/>
      <c r="T987" s="1"/>
      <c r="U987" s="1"/>
    </row>
    <row r="988" spans="2:21">
      <c r="B988" s="1"/>
      <c r="C988" s="1"/>
      <c r="D988" s="1"/>
      <c r="E988" s="1"/>
      <c r="F988" s="1"/>
      <c r="G988" s="1"/>
      <c r="I988" s="1"/>
      <c r="J988" s="1"/>
      <c r="K988" s="1"/>
      <c r="L988" s="1"/>
      <c r="M988" s="1"/>
      <c r="N988" s="1"/>
      <c r="O988" s="1"/>
      <c r="P988" s="1"/>
      <c r="Q988" s="1"/>
      <c r="R988" s="1"/>
      <c r="S988" s="1"/>
      <c r="T988" s="1"/>
      <c r="U988" s="1"/>
    </row>
    <row r="989" spans="2:21">
      <c r="B989" s="1"/>
      <c r="C989" s="1"/>
      <c r="D989" s="1"/>
      <c r="E989" s="1"/>
      <c r="F989" s="1"/>
      <c r="G989" s="1"/>
      <c r="I989" s="1"/>
      <c r="J989" s="1"/>
      <c r="K989" s="1"/>
      <c r="L989" s="1"/>
      <c r="M989" s="1"/>
      <c r="N989" s="1"/>
      <c r="O989" s="1"/>
      <c r="P989" s="1"/>
      <c r="Q989" s="1"/>
      <c r="R989" s="1"/>
      <c r="S989" s="1"/>
      <c r="T989" s="1"/>
      <c r="U989" s="1"/>
    </row>
    <row r="990" spans="2:21">
      <c r="B990" s="1"/>
      <c r="C990" s="1"/>
      <c r="D990" s="1"/>
      <c r="E990" s="1"/>
      <c r="F990" s="1"/>
      <c r="G990" s="1"/>
      <c r="I990" s="1"/>
      <c r="J990" s="1"/>
      <c r="K990" s="1"/>
      <c r="L990" s="1"/>
      <c r="M990" s="1"/>
      <c r="N990" s="1"/>
      <c r="O990" s="1"/>
      <c r="P990" s="1"/>
      <c r="Q990" s="1"/>
      <c r="R990" s="1"/>
      <c r="S990" s="1"/>
      <c r="T990" s="1"/>
      <c r="U990" s="1"/>
    </row>
    <row r="991" spans="2:21">
      <c r="B991" s="1"/>
      <c r="C991" s="1"/>
      <c r="D991" s="1"/>
      <c r="E991" s="1"/>
      <c r="F991" s="1"/>
      <c r="G991" s="1"/>
      <c r="I991" s="1"/>
      <c r="J991" s="1"/>
      <c r="K991" s="1"/>
      <c r="L991" s="1"/>
      <c r="M991" s="1"/>
      <c r="N991" s="1"/>
      <c r="O991" s="1"/>
      <c r="P991" s="1"/>
      <c r="Q991" s="1"/>
      <c r="R991" s="1"/>
      <c r="S991" s="1"/>
      <c r="T991" s="1"/>
      <c r="U991" s="1"/>
    </row>
    <row r="992" spans="2:21">
      <c r="B992" s="1"/>
      <c r="C992" s="1"/>
      <c r="D992" s="1"/>
      <c r="E992" s="1"/>
      <c r="F992" s="1"/>
      <c r="G992" s="1"/>
      <c r="I992" s="1"/>
      <c r="J992" s="1"/>
      <c r="K992" s="1"/>
      <c r="L992" s="1"/>
      <c r="M992" s="1"/>
      <c r="N992" s="1"/>
      <c r="O992" s="1"/>
      <c r="P992" s="1"/>
      <c r="Q992" s="1"/>
      <c r="R992" s="1"/>
      <c r="S992" s="1"/>
      <c r="T992" s="1"/>
      <c r="U992" s="1"/>
    </row>
    <row r="993" spans="2:21">
      <c r="B993" s="1"/>
      <c r="C993" s="1"/>
      <c r="D993" s="1"/>
      <c r="E993" s="1"/>
      <c r="F993" s="1"/>
      <c r="G993" s="1"/>
      <c r="I993" s="1"/>
      <c r="J993" s="1"/>
      <c r="K993" s="1"/>
      <c r="L993" s="1"/>
      <c r="M993" s="1"/>
      <c r="N993" s="1"/>
      <c r="O993" s="1"/>
      <c r="P993" s="1"/>
      <c r="Q993" s="1"/>
      <c r="R993" s="1"/>
      <c r="S993" s="1"/>
      <c r="T993" s="1"/>
      <c r="U993" s="1"/>
    </row>
    <row r="994" spans="2:21">
      <c r="B994" s="1"/>
      <c r="C994" s="1"/>
      <c r="D994" s="1"/>
      <c r="E994" s="1"/>
      <c r="F994" s="1"/>
      <c r="G994" s="1"/>
      <c r="I994" s="1"/>
      <c r="J994" s="1"/>
      <c r="K994" s="1"/>
      <c r="L994" s="1"/>
      <c r="M994" s="1"/>
      <c r="N994" s="1"/>
      <c r="O994" s="1"/>
      <c r="P994" s="1"/>
      <c r="Q994" s="1"/>
      <c r="R994" s="1"/>
      <c r="S994" s="1"/>
      <c r="T994" s="1"/>
      <c r="U994" s="1"/>
    </row>
    <row r="995" spans="2:21">
      <c r="B995" s="1"/>
      <c r="C995" s="1"/>
      <c r="D995" s="1"/>
      <c r="E995" s="1"/>
      <c r="F995" s="1"/>
      <c r="G995" s="1"/>
      <c r="I995" s="1"/>
      <c r="J995" s="1"/>
      <c r="K995" s="1"/>
      <c r="L995" s="1"/>
      <c r="M995" s="1"/>
      <c r="N995" s="1"/>
      <c r="O995" s="1"/>
      <c r="P995" s="1"/>
      <c r="Q995" s="1"/>
      <c r="R995" s="1"/>
      <c r="S995" s="1"/>
      <c r="T995" s="1"/>
      <c r="U995" s="1"/>
    </row>
    <row r="996" spans="2:21">
      <c r="B996" s="1"/>
      <c r="C996" s="1"/>
      <c r="D996" s="1"/>
      <c r="E996" s="1"/>
      <c r="F996" s="1"/>
      <c r="G996" s="1"/>
      <c r="I996" s="1"/>
      <c r="J996" s="1"/>
      <c r="K996" s="1"/>
      <c r="L996" s="1"/>
      <c r="M996" s="1"/>
      <c r="N996" s="1"/>
      <c r="O996" s="1"/>
      <c r="P996" s="1"/>
      <c r="Q996" s="1"/>
      <c r="R996" s="1"/>
      <c r="S996" s="1"/>
      <c r="T996" s="1"/>
      <c r="U996" s="1"/>
    </row>
    <row r="997" spans="2:21">
      <c r="B997" s="1"/>
      <c r="C997" s="1"/>
      <c r="D997" s="1"/>
      <c r="E997" s="1"/>
      <c r="F997" s="1"/>
      <c r="G997" s="1"/>
      <c r="I997" s="1"/>
      <c r="J997" s="1"/>
      <c r="K997" s="1"/>
      <c r="L997" s="1"/>
      <c r="M997" s="1"/>
      <c r="N997" s="1"/>
      <c r="O997" s="1"/>
      <c r="P997" s="1"/>
      <c r="Q997" s="1"/>
      <c r="R997" s="1"/>
      <c r="S997" s="1"/>
      <c r="T997" s="1"/>
      <c r="U997" s="1"/>
    </row>
    <row r="998" spans="2:21">
      <c r="B998" s="1"/>
      <c r="C998" s="1"/>
      <c r="D998" s="1"/>
      <c r="E998" s="1"/>
      <c r="F998" s="1"/>
      <c r="G998" s="1"/>
      <c r="I998" s="1"/>
      <c r="J998" s="1"/>
      <c r="K998" s="1"/>
      <c r="L998" s="1"/>
      <c r="M998" s="1"/>
      <c r="N998" s="1"/>
      <c r="O998" s="1"/>
      <c r="P998" s="1"/>
      <c r="Q998" s="1"/>
      <c r="R998" s="1"/>
      <c r="S998" s="1"/>
      <c r="T998" s="1"/>
      <c r="U998" s="1"/>
    </row>
    <row r="999" spans="2:21">
      <c r="B999" s="1"/>
      <c r="C999" s="1"/>
      <c r="D999" s="1"/>
      <c r="E999" s="1"/>
      <c r="F999" s="1"/>
      <c r="G999" s="1"/>
      <c r="I999" s="1"/>
      <c r="J999" s="1"/>
      <c r="K999" s="1"/>
      <c r="L999" s="1"/>
      <c r="M999" s="1"/>
      <c r="N999" s="1"/>
      <c r="O999" s="1"/>
      <c r="P999" s="1"/>
      <c r="Q999" s="1"/>
      <c r="R999" s="1"/>
      <c r="S999" s="1"/>
      <c r="T999" s="1"/>
      <c r="U999" s="1"/>
    </row>
    <row r="1000" spans="2:21">
      <c r="B1000" s="1"/>
      <c r="C1000" s="1"/>
      <c r="D1000" s="1"/>
      <c r="E1000" s="1"/>
      <c r="F1000" s="1"/>
      <c r="G1000" s="1"/>
      <c r="I1000" s="1"/>
      <c r="J1000" s="1"/>
      <c r="K1000" s="1"/>
      <c r="L1000" s="1"/>
      <c r="M1000" s="1"/>
      <c r="N1000" s="1"/>
      <c r="O1000" s="1"/>
      <c r="P1000" s="1"/>
      <c r="Q1000" s="1"/>
      <c r="R1000" s="1"/>
      <c r="S1000" s="1"/>
      <c r="T1000" s="1"/>
      <c r="U1000" s="1"/>
    </row>
    <row r="1001" spans="2:21">
      <c r="B1001" s="1"/>
      <c r="C1001" s="1"/>
      <c r="D1001" s="1"/>
      <c r="E1001" s="1"/>
      <c r="F1001" s="1"/>
      <c r="G1001" s="1"/>
      <c r="I1001" s="1"/>
      <c r="J1001" s="1"/>
      <c r="K1001" s="1"/>
      <c r="L1001" s="1"/>
      <c r="M1001" s="1"/>
      <c r="N1001" s="1"/>
      <c r="O1001" s="1"/>
      <c r="P1001" s="1"/>
      <c r="Q1001" s="1"/>
      <c r="R1001" s="1"/>
      <c r="S1001" s="1"/>
      <c r="T1001" s="1"/>
      <c r="U1001" s="1"/>
    </row>
    <row r="1002" spans="2:21">
      <c r="B1002" s="1"/>
      <c r="C1002" s="1"/>
      <c r="D1002" s="1"/>
      <c r="E1002" s="1"/>
      <c r="F1002" s="1"/>
      <c r="G1002" s="1"/>
      <c r="I1002" s="1"/>
      <c r="J1002" s="1"/>
      <c r="K1002" s="1"/>
      <c r="L1002" s="1"/>
      <c r="M1002" s="1"/>
      <c r="N1002" s="1"/>
      <c r="O1002" s="1"/>
      <c r="P1002" s="1"/>
      <c r="Q1002" s="1"/>
      <c r="R1002" s="1"/>
      <c r="S1002" s="1"/>
      <c r="T1002" s="1"/>
      <c r="U1002" s="1"/>
    </row>
    <row r="1003" spans="2:21">
      <c r="B1003" s="1"/>
      <c r="C1003" s="1"/>
      <c r="D1003" s="1"/>
      <c r="E1003" s="1"/>
      <c r="F1003" s="1"/>
      <c r="G1003" s="1"/>
      <c r="I1003" s="1"/>
      <c r="J1003" s="1"/>
      <c r="K1003" s="1"/>
      <c r="L1003" s="1"/>
      <c r="M1003" s="1"/>
      <c r="N1003" s="1"/>
      <c r="O1003" s="1"/>
      <c r="P1003" s="1"/>
      <c r="Q1003" s="1"/>
      <c r="R1003" s="1"/>
      <c r="S1003" s="1"/>
      <c r="T1003" s="1"/>
      <c r="U1003" s="1"/>
    </row>
    <row r="1004" spans="2:21">
      <c r="B1004" s="1"/>
      <c r="C1004" s="1"/>
      <c r="D1004" s="1"/>
      <c r="E1004" s="1"/>
      <c r="F1004" s="1"/>
      <c r="G1004" s="1"/>
      <c r="I1004" s="1"/>
      <c r="J1004" s="1"/>
      <c r="K1004" s="1"/>
      <c r="L1004" s="1"/>
      <c r="M1004" s="1"/>
      <c r="N1004" s="1"/>
      <c r="O1004" s="1"/>
      <c r="P1004" s="1"/>
      <c r="Q1004" s="1"/>
      <c r="R1004" s="1"/>
      <c r="S1004" s="1"/>
      <c r="T1004" s="1"/>
      <c r="U1004" s="1"/>
    </row>
    <row r="1005" spans="2:21">
      <c r="B1005" s="1"/>
      <c r="C1005" s="1"/>
      <c r="D1005" s="1"/>
      <c r="E1005" s="1"/>
      <c r="F1005" s="1"/>
      <c r="G1005" s="1"/>
      <c r="I1005" s="1"/>
      <c r="J1005" s="1"/>
      <c r="K1005" s="1"/>
      <c r="L1005" s="1"/>
      <c r="M1005" s="1"/>
      <c r="N1005" s="1"/>
      <c r="O1005" s="1"/>
      <c r="P1005" s="1"/>
      <c r="Q1005" s="1"/>
      <c r="R1005" s="1"/>
      <c r="S1005" s="1"/>
      <c r="T1005" s="1"/>
      <c r="U1005" s="1"/>
    </row>
    <row r="1006" spans="2:21">
      <c r="B1006" s="1"/>
      <c r="C1006" s="1"/>
      <c r="D1006" s="1"/>
      <c r="E1006" s="1"/>
      <c r="F1006" s="1"/>
      <c r="G1006" s="1"/>
      <c r="I1006" s="1"/>
      <c r="J1006" s="1"/>
      <c r="K1006" s="1"/>
      <c r="L1006" s="1"/>
      <c r="M1006" s="1"/>
      <c r="N1006" s="1"/>
      <c r="O1006" s="1"/>
      <c r="P1006" s="1"/>
      <c r="Q1006" s="1"/>
      <c r="R1006" s="1"/>
      <c r="S1006" s="1"/>
      <c r="T1006" s="1"/>
      <c r="U1006" s="1"/>
    </row>
    <row r="1007" spans="2:21">
      <c r="B1007" s="1"/>
      <c r="C1007" s="1"/>
      <c r="D1007" s="1"/>
      <c r="E1007" s="1"/>
      <c r="F1007" s="1"/>
      <c r="G1007" s="1"/>
      <c r="I1007" s="1"/>
      <c r="J1007" s="1"/>
      <c r="K1007" s="1"/>
      <c r="L1007" s="1"/>
      <c r="M1007" s="1"/>
      <c r="N1007" s="1"/>
      <c r="O1007" s="1"/>
      <c r="P1007" s="1"/>
      <c r="Q1007" s="1"/>
      <c r="R1007" s="1"/>
      <c r="S1007" s="1"/>
      <c r="T1007" s="1"/>
      <c r="U1007" s="1"/>
    </row>
    <row r="1008" spans="2:21">
      <c r="B1008" s="1"/>
      <c r="C1008" s="1"/>
      <c r="D1008" s="1"/>
      <c r="E1008" s="1"/>
      <c r="F1008" s="1"/>
      <c r="G1008" s="1"/>
      <c r="I1008" s="1"/>
      <c r="J1008" s="1"/>
      <c r="K1008" s="1"/>
      <c r="L1008" s="1"/>
      <c r="M1008" s="1"/>
      <c r="N1008" s="1"/>
      <c r="O1008" s="1"/>
      <c r="P1008" s="1"/>
      <c r="Q1008" s="1"/>
      <c r="R1008" s="1"/>
      <c r="S1008" s="1"/>
      <c r="T1008" s="1"/>
      <c r="U1008" s="1"/>
    </row>
    <row r="1009" spans="2:21">
      <c r="B1009" s="1"/>
      <c r="C1009" s="1"/>
      <c r="D1009" s="1"/>
      <c r="E1009" s="1"/>
      <c r="F1009" s="1"/>
      <c r="G1009" s="1"/>
      <c r="I1009" s="1"/>
      <c r="J1009" s="1"/>
      <c r="K1009" s="1"/>
      <c r="L1009" s="1"/>
      <c r="M1009" s="1"/>
      <c r="N1009" s="1"/>
      <c r="O1009" s="1"/>
      <c r="P1009" s="1"/>
      <c r="Q1009" s="1"/>
      <c r="R1009" s="1"/>
      <c r="S1009" s="1"/>
      <c r="T1009" s="1"/>
      <c r="U1009" s="1"/>
    </row>
    <row r="1010" spans="2:21">
      <c r="B1010" s="1"/>
      <c r="C1010" s="1"/>
      <c r="D1010" s="1"/>
      <c r="E1010" s="1"/>
      <c r="F1010" s="1"/>
      <c r="G1010" s="1"/>
      <c r="I1010" s="1"/>
      <c r="J1010" s="1"/>
      <c r="K1010" s="1"/>
      <c r="L1010" s="1"/>
      <c r="M1010" s="1"/>
      <c r="N1010" s="1"/>
      <c r="O1010" s="1"/>
      <c r="P1010" s="1"/>
      <c r="Q1010" s="1"/>
      <c r="R1010" s="1"/>
      <c r="S1010" s="1"/>
      <c r="T1010" s="1"/>
      <c r="U1010" s="1"/>
    </row>
    <row r="1011" spans="2:21">
      <c r="B1011" s="1"/>
      <c r="C1011" s="1"/>
      <c r="D1011" s="1"/>
      <c r="E1011" s="1"/>
      <c r="F1011" s="1"/>
      <c r="G1011" s="1"/>
      <c r="I1011" s="1"/>
      <c r="J1011" s="1"/>
      <c r="K1011" s="1"/>
      <c r="L1011" s="1"/>
      <c r="M1011" s="1"/>
      <c r="N1011" s="1"/>
      <c r="O1011" s="1"/>
      <c r="P1011" s="1"/>
      <c r="Q1011" s="1"/>
      <c r="R1011" s="1"/>
      <c r="S1011" s="1"/>
      <c r="T1011" s="1"/>
      <c r="U1011" s="1"/>
    </row>
    <row r="1012" spans="2:21">
      <c r="B1012" s="1"/>
      <c r="C1012" s="1"/>
      <c r="D1012" s="1"/>
      <c r="E1012" s="1"/>
      <c r="F1012" s="1"/>
      <c r="G1012" s="1"/>
      <c r="I1012" s="1"/>
      <c r="J1012" s="1"/>
      <c r="K1012" s="1"/>
      <c r="L1012" s="1"/>
      <c r="M1012" s="1"/>
      <c r="N1012" s="1"/>
      <c r="O1012" s="1"/>
      <c r="P1012" s="1"/>
      <c r="Q1012" s="1"/>
      <c r="R1012" s="1"/>
      <c r="S1012" s="1"/>
      <c r="T1012" s="1"/>
      <c r="U1012" s="1"/>
    </row>
    <row r="1013" spans="2:21">
      <c r="B1013" s="1"/>
      <c r="C1013" s="1"/>
      <c r="D1013" s="1"/>
      <c r="E1013" s="1"/>
      <c r="F1013" s="1"/>
      <c r="G1013" s="1"/>
      <c r="I1013" s="1"/>
      <c r="J1013" s="1"/>
      <c r="K1013" s="1"/>
      <c r="L1013" s="1"/>
      <c r="M1013" s="1"/>
      <c r="N1013" s="1"/>
      <c r="O1013" s="1"/>
      <c r="P1013" s="1"/>
      <c r="Q1013" s="1"/>
      <c r="R1013" s="1"/>
      <c r="S1013" s="1"/>
      <c r="T1013" s="1"/>
      <c r="U1013" s="1"/>
    </row>
    <row r="1014" spans="2:21">
      <c r="B1014" s="1"/>
      <c r="C1014" s="1"/>
      <c r="D1014" s="1"/>
      <c r="E1014" s="1"/>
      <c r="F1014" s="1"/>
      <c r="G1014" s="1"/>
      <c r="I1014" s="1"/>
      <c r="J1014" s="1"/>
      <c r="K1014" s="1"/>
      <c r="L1014" s="1"/>
      <c r="M1014" s="1"/>
      <c r="N1014" s="1"/>
      <c r="O1014" s="1"/>
      <c r="P1014" s="1"/>
      <c r="Q1014" s="1"/>
      <c r="R1014" s="1"/>
      <c r="S1014" s="1"/>
      <c r="T1014" s="1"/>
      <c r="U1014" s="1"/>
    </row>
    <row r="1015" spans="2:21">
      <c r="B1015" s="1"/>
      <c r="C1015" s="1"/>
      <c r="D1015" s="1"/>
      <c r="E1015" s="1"/>
      <c r="F1015" s="1"/>
      <c r="G1015" s="1"/>
      <c r="I1015" s="1"/>
      <c r="J1015" s="1"/>
      <c r="K1015" s="1"/>
      <c r="L1015" s="1"/>
      <c r="M1015" s="1"/>
      <c r="N1015" s="1"/>
      <c r="O1015" s="1"/>
      <c r="P1015" s="1"/>
      <c r="Q1015" s="1"/>
      <c r="R1015" s="1"/>
      <c r="S1015" s="1"/>
      <c r="T1015" s="1"/>
      <c r="U1015" s="1"/>
    </row>
    <row r="1016" spans="2:21">
      <c r="B1016" s="1"/>
      <c r="C1016" s="1"/>
      <c r="D1016" s="1"/>
      <c r="E1016" s="1"/>
      <c r="F1016" s="1"/>
      <c r="G1016" s="1"/>
      <c r="I1016" s="1"/>
      <c r="J1016" s="1"/>
      <c r="K1016" s="1"/>
      <c r="L1016" s="1"/>
      <c r="M1016" s="1"/>
      <c r="N1016" s="1"/>
      <c r="O1016" s="1"/>
      <c r="P1016" s="1"/>
      <c r="Q1016" s="1"/>
      <c r="R1016" s="1"/>
      <c r="S1016" s="1"/>
      <c r="T1016" s="1"/>
      <c r="U1016" s="1"/>
    </row>
    <row r="1017" spans="2:21">
      <c r="B1017" s="1"/>
      <c r="C1017" s="1"/>
      <c r="D1017" s="1"/>
      <c r="E1017" s="1"/>
      <c r="F1017" s="1"/>
      <c r="G1017" s="1"/>
      <c r="I1017" s="1"/>
      <c r="J1017" s="1"/>
      <c r="K1017" s="1"/>
      <c r="L1017" s="1"/>
      <c r="M1017" s="1"/>
      <c r="N1017" s="1"/>
      <c r="O1017" s="1"/>
      <c r="P1017" s="1"/>
      <c r="Q1017" s="1"/>
      <c r="R1017" s="1"/>
      <c r="S1017" s="1"/>
      <c r="T1017" s="1"/>
      <c r="U1017" s="1"/>
    </row>
    <row r="1018" spans="2:21">
      <c r="B1018" s="1"/>
      <c r="C1018" s="1"/>
      <c r="D1018" s="1"/>
      <c r="E1018" s="1"/>
      <c r="F1018" s="1"/>
      <c r="G1018" s="1"/>
      <c r="I1018" s="1"/>
      <c r="J1018" s="1"/>
      <c r="K1018" s="1"/>
      <c r="L1018" s="1"/>
      <c r="M1018" s="1"/>
      <c r="N1018" s="1"/>
      <c r="O1018" s="1"/>
      <c r="P1018" s="1"/>
      <c r="Q1018" s="1"/>
      <c r="R1018" s="1"/>
      <c r="S1018" s="1"/>
      <c r="T1018" s="1"/>
      <c r="U1018" s="1"/>
    </row>
    <row r="1019" spans="2:21">
      <c r="B1019" s="1"/>
      <c r="C1019" s="1"/>
      <c r="D1019" s="1"/>
      <c r="E1019" s="1"/>
      <c r="F1019" s="1"/>
      <c r="G1019" s="1"/>
      <c r="I1019" s="1"/>
      <c r="J1019" s="1"/>
      <c r="K1019" s="1"/>
      <c r="L1019" s="1"/>
      <c r="M1019" s="1"/>
      <c r="N1019" s="1"/>
      <c r="O1019" s="1"/>
      <c r="P1019" s="1"/>
      <c r="Q1019" s="1"/>
      <c r="R1019" s="1"/>
      <c r="S1019" s="1"/>
      <c r="T1019" s="1"/>
      <c r="U1019" s="1"/>
    </row>
    <row r="1020" spans="2:21">
      <c r="B1020" s="1"/>
      <c r="C1020" s="1"/>
      <c r="D1020" s="1"/>
      <c r="E1020" s="1"/>
      <c r="F1020" s="1"/>
      <c r="G1020" s="1"/>
      <c r="I1020" s="1"/>
      <c r="J1020" s="1"/>
      <c r="K1020" s="1"/>
      <c r="L1020" s="1"/>
      <c r="M1020" s="1"/>
      <c r="N1020" s="1"/>
      <c r="O1020" s="1"/>
      <c r="P1020" s="1"/>
      <c r="Q1020" s="1"/>
      <c r="R1020" s="1"/>
      <c r="S1020" s="1"/>
      <c r="T1020" s="1"/>
      <c r="U1020" s="1"/>
    </row>
    <row r="1021" spans="2:21">
      <c r="B1021" s="1"/>
      <c r="C1021" s="1"/>
      <c r="D1021" s="1"/>
      <c r="E1021" s="1"/>
      <c r="F1021" s="1"/>
      <c r="G1021" s="1"/>
      <c r="I1021" s="1"/>
      <c r="J1021" s="1"/>
      <c r="K1021" s="1"/>
      <c r="L1021" s="1"/>
      <c r="M1021" s="1"/>
      <c r="N1021" s="1"/>
      <c r="O1021" s="1"/>
      <c r="P1021" s="1"/>
      <c r="Q1021" s="1"/>
      <c r="R1021" s="1"/>
      <c r="S1021" s="1"/>
      <c r="T1021" s="1"/>
      <c r="U1021" s="1"/>
    </row>
    <row r="1022" spans="2:21">
      <c r="B1022" s="1"/>
      <c r="C1022" s="1"/>
      <c r="D1022" s="1"/>
      <c r="E1022" s="1"/>
      <c r="F1022" s="1"/>
      <c r="G1022" s="1"/>
      <c r="I1022" s="1"/>
      <c r="J1022" s="1"/>
      <c r="K1022" s="1"/>
      <c r="L1022" s="1"/>
      <c r="M1022" s="1"/>
      <c r="N1022" s="1"/>
      <c r="O1022" s="1"/>
      <c r="P1022" s="1"/>
      <c r="Q1022" s="1"/>
      <c r="R1022" s="1"/>
      <c r="S1022" s="1"/>
      <c r="T1022" s="1"/>
      <c r="U1022" s="1"/>
    </row>
    <row r="1023" spans="2:21">
      <c r="B1023" s="1"/>
      <c r="C1023" s="1"/>
      <c r="D1023" s="1"/>
      <c r="E1023" s="1"/>
      <c r="F1023" s="1"/>
      <c r="G1023" s="1"/>
      <c r="I1023" s="1"/>
      <c r="J1023" s="1"/>
      <c r="K1023" s="1"/>
      <c r="L1023" s="1"/>
      <c r="M1023" s="1"/>
      <c r="N1023" s="1"/>
      <c r="O1023" s="1"/>
      <c r="P1023" s="1"/>
      <c r="Q1023" s="1"/>
      <c r="R1023" s="1"/>
      <c r="S1023" s="1"/>
      <c r="T1023" s="1"/>
      <c r="U1023" s="1"/>
    </row>
    <row r="1024" spans="2:21">
      <c r="B1024" s="1"/>
      <c r="C1024" s="1"/>
      <c r="D1024" s="1"/>
      <c r="E1024" s="1"/>
      <c r="F1024" s="1"/>
      <c r="G1024" s="1"/>
      <c r="I1024" s="1"/>
      <c r="J1024" s="1"/>
      <c r="K1024" s="1"/>
      <c r="L1024" s="1"/>
      <c r="M1024" s="1"/>
      <c r="N1024" s="1"/>
      <c r="O1024" s="1"/>
      <c r="P1024" s="1"/>
      <c r="Q1024" s="1"/>
      <c r="R1024" s="1"/>
      <c r="S1024" s="1"/>
      <c r="T1024" s="1"/>
      <c r="U1024" s="1"/>
    </row>
    <row r="1025" spans="2:21">
      <c r="B1025" s="1"/>
      <c r="C1025" s="1"/>
      <c r="D1025" s="1"/>
      <c r="E1025" s="1"/>
      <c r="F1025" s="1"/>
      <c r="G1025" s="1"/>
      <c r="I1025" s="1"/>
      <c r="J1025" s="1"/>
      <c r="K1025" s="1"/>
      <c r="L1025" s="1"/>
      <c r="M1025" s="1"/>
      <c r="N1025" s="1"/>
      <c r="O1025" s="1"/>
      <c r="P1025" s="1"/>
      <c r="Q1025" s="1"/>
      <c r="R1025" s="1"/>
      <c r="S1025" s="1"/>
      <c r="T1025" s="1"/>
      <c r="U1025" s="1"/>
    </row>
    <row r="1026" spans="2:21">
      <c r="B1026" s="1"/>
      <c r="C1026" s="1"/>
      <c r="D1026" s="1"/>
      <c r="E1026" s="1"/>
      <c r="F1026" s="1"/>
      <c r="G1026" s="1"/>
      <c r="I1026" s="1"/>
      <c r="J1026" s="1"/>
      <c r="K1026" s="1"/>
      <c r="L1026" s="1"/>
      <c r="M1026" s="1"/>
      <c r="N1026" s="1"/>
      <c r="O1026" s="1"/>
      <c r="P1026" s="1"/>
      <c r="Q1026" s="1"/>
      <c r="R1026" s="1"/>
      <c r="S1026" s="1"/>
      <c r="T1026" s="1"/>
      <c r="U1026" s="1"/>
    </row>
    <row r="1027" spans="2:21">
      <c r="B1027" s="1"/>
      <c r="C1027" s="1"/>
      <c r="D1027" s="1"/>
      <c r="E1027" s="1"/>
      <c r="F1027" s="1"/>
      <c r="G1027" s="1"/>
      <c r="I1027" s="1"/>
      <c r="J1027" s="1"/>
      <c r="K1027" s="1"/>
      <c r="L1027" s="1"/>
      <c r="M1027" s="1"/>
      <c r="N1027" s="1"/>
      <c r="O1027" s="1"/>
      <c r="P1027" s="1"/>
      <c r="Q1027" s="1"/>
      <c r="R1027" s="1"/>
      <c r="S1027" s="1"/>
      <c r="T1027" s="1"/>
      <c r="U1027" s="1"/>
    </row>
    <row r="1028" spans="2:21">
      <c r="B1028" s="1"/>
      <c r="C1028" s="1"/>
      <c r="D1028" s="1"/>
      <c r="E1028" s="1"/>
      <c r="F1028" s="1"/>
      <c r="G1028" s="1"/>
      <c r="I1028" s="1"/>
      <c r="J1028" s="1"/>
      <c r="K1028" s="1"/>
      <c r="L1028" s="1"/>
      <c r="M1028" s="1"/>
      <c r="N1028" s="1"/>
      <c r="O1028" s="1"/>
      <c r="P1028" s="1"/>
      <c r="Q1028" s="1"/>
      <c r="R1028" s="1"/>
      <c r="S1028" s="1"/>
      <c r="T1028" s="1"/>
      <c r="U1028" s="1"/>
    </row>
    <row r="1029" spans="2:21">
      <c r="B1029" s="1"/>
      <c r="C1029" s="1"/>
      <c r="D1029" s="1"/>
      <c r="E1029" s="1"/>
      <c r="F1029" s="1"/>
      <c r="G1029" s="1"/>
      <c r="I1029" s="1"/>
      <c r="J1029" s="1"/>
      <c r="K1029" s="1"/>
      <c r="L1029" s="1"/>
      <c r="M1029" s="1"/>
      <c r="N1029" s="1"/>
      <c r="O1029" s="1"/>
      <c r="P1029" s="1"/>
      <c r="Q1029" s="1"/>
      <c r="R1029" s="1"/>
      <c r="S1029" s="1"/>
      <c r="T1029" s="1"/>
      <c r="U1029" s="1"/>
    </row>
    <row r="1030" spans="2:21">
      <c r="B1030" s="1"/>
      <c r="C1030" s="1"/>
      <c r="D1030" s="1"/>
      <c r="E1030" s="1"/>
      <c r="F1030" s="1"/>
      <c r="G1030" s="1"/>
      <c r="I1030" s="1"/>
      <c r="J1030" s="1"/>
      <c r="K1030" s="1"/>
      <c r="L1030" s="1"/>
      <c r="M1030" s="1"/>
      <c r="N1030" s="1"/>
      <c r="O1030" s="1"/>
      <c r="P1030" s="1"/>
      <c r="Q1030" s="1"/>
      <c r="R1030" s="1"/>
      <c r="S1030" s="1"/>
      <c r="T1030" s="1"/>
      <c r="U1030" s="1"/>
    </row>
    <row r="1031" spans="2:21">
      <c r="B1031" s="1"/>
      <c r="C1031" s="1"/>
      <c r="D1031" s="1"/>
      <c r="E1031" s="1"/>
      <c r="F1031" s="1"/>
      <c r="G1031" s="1"/>
      <c r="I1031" s="1"/>
      <c r="J1031" s="1"/>
      <c r="K1031" s="1"/>
      <c r="L1031" s="1"/>
      <c r="M1031" s="1"/>
      <c r="N1031" s="1"/>
      <c r="O1031" s="1"/>
      <c r="P1031" s="1"/>
      <c r="Q1031" s="1"/>
      <c r="R1031" s="1"/>
      <c r="S1031" s="1"/>
      <c r="T1031" s="1"/>
      <c r="U1031" s="1"/>
    </row>
    <row r="1032" spans="2:21">
      <c r="B1032" s="1"/>
      <c r="C1032" s="1"/>
      <c r="D1032" s="1"/>
      <c r="E1032" s="1"/>
      <c r="F1032" s="1"/>
      <c r="G1032" s="1"/>
      <c r="I1032" s="1"/>
      <c r="J1032" s="1"/>
      <c r="K1032" s="1"/>
      <c r="L1032" s="1"/>
      <c r="M1032" s="1"/>
      <c r="N1032" s="1"/>
      <c r="O1032" s="1"/>
      <c r="P1032" s="1"/>
      <c r="Q1032" s="1"/>
      <c r="R1032" s="1"/>
      <c r="S1032" s="1"/>
      <c r="T1032" s="1"/>
      <c r="U1032" s="1"/>
    </row>
    <row r="1033" spans="2:21">
      <c r="B1033" s="1"/>
      <c r="C1033" s="1"/>
      <c r="D1033" s="1"/>
      <c r="E1033" s="1"/>
      <c r="F1033" s="1"/>
      <c r="G1033" s="1"/>
      <c r="I1033" s="1"/>
      <c r="J1033" s="1"/>
      <c r="K1033" s="1"/>
      <c r="L1033" s="1"/>
      <c r="M1033" s="1"/>
      <c r="N1033" s="1"/>
      <c r="O1033" s="1"/>
      <c r="P1033" s="1"/>
      <c r="Q1033" s="1"/>
      <c r="R1033" s="1"/>
      <c r="S1033" s="1"/>
      <c r="T1033" s="1"/>
      <c r="U1033" s="1"/>
    </row>
    <row r="1034" spans="2:21">
      <c r="B1034" s="1"/>
      <c r="C1034" s="1"/>
      <c r="D1034" s="1"/>
      <c r="E1034" s="1"/>
      <c r="F1034" s="1"/>
      <c r="G1034" s="1"/>
      <c r="I1034" s="1"/>
      <c r="J1034" s="1"/>
      <c r="K1034" s="1"/>
      <c r="L1034" s="1"/>
      <c r="M1034" s="1"/>
      <c r="N1034" s="1"/>
      <c r="O1034" s="1"/>
      <c r="P1034" s="1"/>
      <c r="Q1034" s="1"/>
      <c r="R1034" s="1"/>
      <c r="S1034" s="1"/>
      <c r="T1034" s="1"/>
      <c r="U1034" s="1"/>
    </row>
    <row r="1035" spans="2:21">
      <c r="B1035" s="1"/>
      <c r="C1035" s="1"/>
      <c r="D1035" s="1"/>
      <c r="E1035" s="1"/>
      <c r="F1035" s="1"/>
      <c r="G1035" s="1"/>
      <c r="I1035" s="1"/>
      <c r="J1035" s="1"/>
      <c r="K1035" s="1"/>
      <c r="L1035" s="1"/>
      <c r="M1035" s="1"/>
      <c r="N1035" s="1"/>
      <c r="O1035" s="1"/>
      <c r="P1035" s="1"/>
      <c r="Q1035" s="1"/>
      <c r="R1035" s="1"/>
      <c r="S1035" s="1"/>
      <c r="T1035" s="1"/>
      <c r="U1035" s="1"/>
    </row>
    <row r="1036" spans="2:21">
      <c r="B1036" s="1"/>
      <c r="C1036" s="1"/>
      <c r="D1036" s="1"/>
      <c r="E1036" s="1"/>
      <c r="F1036" s="1"/>
      <c r="G1036" s="1"/>
      <c r="I1036" s="1"/>
      <c r="J1036" s="1"/>
      <c r="K1036" s="1"/>
      <c r="L1036" s="1"/>
      <c r="M1036" s="1"/>
      <c r="N1036" s="1"/>
      <c r="O1036" s="1"/>
      <c r="P1036" s="1"/>
      <c r="Q1036" s="1"/>
      <c r="R1036" s="1"/>
      <c r="S1036" s="1"/>
      <c r="T1036" s="1"/>
      <c r="U1036" s="1"/>
    </row>
    <row r="1037" spans="2:21">
      <c r="B1037" s="1"/>
      <c r="C1037" s="1"/>
      <c r="D1037" s="1"/>
      <c r="E1037" s="1"/>
      <c r="F1037" s="1"/>
      <c r="G1037" s="1"/>
      <c r="I1037" s="1"/>
      <c r="J1037" s="1"/>
      <c r="K1037" s="1"/>
      <c r="L1037" s="1"/>
      <c r="M1037" s="1"/>
      <c r="N1037" s="1"/>
      <c r="O1037" s="1"/>
      <c r="P1037" s="1"/>
      <c r="Q1037" s="1"/>
      <c r="R1037" s="1"/>
      <c r="S1037" s="1"/>
      <c r="T1037" s="1"/>
      <c r="U1037" s="1"/>
    </row>
    <row r="1038" spans="2:21">
      <c r="B1038" s="1"/>
      <c r="C1038" s="1"/>
      <c r="D1038" s="1"/>
      <c r="E1038" s="1"/>
      <c r="F1038" s="1"/>
      <c r="G1038" s="1"/>
      <c r="I1038" s="1"/>
      <c r="J1038" s="1"/>
      <c r="K1038" s="1"/>
      <c r="L1038" s="1"/>
      <c r="M1038" s="1"/>
      <c r="N1038" s="1"/>
      <c r="O1038" s="1"/>
      <c r="P1038" s="1"/>
      <c r="Q1038" s="1"/>
      <c r="R1038" s="1"/>
      <c r="S1038" s="1"/>
      <c r="T1038" s="1"/>
      <c r="U1038" s="1"/>
    </row>
    <row r="1039" spans="2:21">
      <c r="B1039" s="1"/>
      <c r="C1039" s="1"/>
      <c r="D1039" s="1"/>
      <c r="E1039" s="1"/>
      <c r="F1039" s="1"/>
      <c r="G1039" s="1"/>
      <c r="I1039" s="1"/>
      <c r="J1039" s="1"/>
      <c r="K1039" s="1"/>
      <c r="L1039" s="1"/>
      <c r="M1039" s="1"/>
      <c r="N1039" s="1"/>
      <c r="O1039" s="1"/>
      <c r="P1039" s="1"/>
      <c r="Q1039" s="1"/>
      <c r="R1039" s="1"/>
      <c r="S1039" s="1"/>
      <c r="T1039" s="1"/>
      <c r="U1039" s="1"/>
    </row>
    <row r="1040" spans="2:21">
      <c r="B1040" s="1"/>
      <c r="C1040" s="1"/>
      <c r="D1040" s="1"/>
      <c r="E1040" s="1"/>
      <c r="F1040" s="1"/>
      <c r="G1040" s="1"/>
      <c r="I1040" s="1"/>
      <c r="J1040" s="1"/>
      <c r="K1040" s="1"/>
      <c r="L1040" s="1"/>
      <c r="M1040" s="1"/>
      <c r="N1040" s="1"/>
      <c r="O1040" s="1"/>
      <c r="P1040" s="1"/>
      <c r="Q1040" s="1"/>
      <c r="R1040" s="1"/>
      <c r="S1040" s="1"/>
      <c r="T1040" s="1"/>
      <c r="U1040" s="1"/>
    </row>
    <row r="1041" spans="2:21">
      <c r="B1041" s="1"/>
      <c r="C1041" s="1"/>
      <c r="D1041" s="1"/>
      <c r="E1041" s="1"/>
      <c r="F1041" s="1"/>
      <c r="G1041" s="1"/>
      <c r="I1041" s="1"/>
      <c r="J1041" s="1"/>
      <c r="K1041" s="1"/>
      <c r="L1041" s="1"/>
      <c r="M1041" s="1"/>
      <c r="N1041" s="1"/>
      <c r="O1041" s="1"/>
      <c r="P1041" s="1"/>
      <c r="Q1041" s="1"/>
      <c r="R1041" s="1"/>
      <c r="S1041" s="1"/>
      <c r="T1041" s="1"/>
      <c r="U1041" s="1"/>
    </row>
    <row r="1042" spans="2:21">
      <c r="B1042" s="1"/>
      <c r="C1042" s="1"/>
      <c r="D1042" s="1"/>
      <c r="E1042" s="1"/>
      <c r="F1042" s="1"/>
      <c r="G1042" s="1"/>
      <c r="I1042" s="1"/>
      <c r="J1042" s="1"/>
      <c r="K1042" s="1"/>
      <c r="L1042" s="1"/>
      <c r="M1042" s="1"/>
      <c r="N1042" s="1"/>
      <c r="O1042" s="1"/>
      <c r="P1042" s="1"/>
      <c r="Q1042" s="1"/>
      <c r="R1042" s="1"/>
      <c r="S1042" s="1"/>
      <c r="T1042" s="1"/>
      <c r="U1042" s="1"/>
    </row>
    <row r="1043" spans="2:21">
      <c r="B1043" s="1"/>
      <c r="C1043" s="1"/>
      <c r="D1043" s="1"/>
      <c r="E1043" s="1"/>
      <c r="F1043" s="1"/>
      <c r="G1043" s="1"/>
      <c r="I1043" s="1"/>
      <c r="J1043" s="1"/>
      <c r="K1043" s="1"/>
      <c r="L1043" s="1"/>
      <c r="M1043" s="1"/>
      <c r="N1043" s="1"/>
      <c r="O1043" s="1"/>
      <c r="P1043" s="1"/>
      <c r="Q1043" s="1"/>
      <c r="R1043" s="1"/>
      <c r="S1043" s="1"/>
      <c r="T1043" s="1"/>
      <c r="U1043" s="1"/>
    </row>
    <row r="1044" spans="2:21">
      <c r="B1044" s="1"/>
      <c r="C1044" s="1"/>
      <c r="D1044" s="1"/>
      <c r="E1044" s="1"/>
      <c r="F1044" s="1"/>
      <c r="G1044" s="1"/>
      <c r="I1044" s="1"/>
      <c r="J1044" s="1"/>
      <c r="K1044" s="1"/>
      <c r="L1044" s="1"/>
      <c r="M1044" s="1"/>
      <c r="N1044" s="1"/>
      <c r="O1044" s="1"/>
      <c r="P1044" s="1"/>
      <c r="Q1044" s="1"/>
      <c r="R1044" s="1"/>
      <c r="S1044" s="1"/>
      <c r="T1044" s="1"/>
      <c r="U1044" s="1"/>
    </row>
    <row r="1045" spans="2:21">
      <c r="B1045" s="1"/>
      <c r="C1045" s="1"/>
      <c r="D1045" s="1"/>
      <c r="E1045" s="1"/>
      <c r="F1045" s="1"/>
      <c r="G1045" s="1"/>
      <c r="I1045" s="1"/>
      <c r="J1045" s="1"/>
      <c r="K1045" s="1"/>
      <c r="L1045" s="1"/>
      <c r="M1045" s="1"/>
      <c r="N1045" s="1"/>
      <c r="O1045" s="1"/>
      <c r="P1045" s="1"/>
      <c r="Q1045" s="1"/>
      <c r="R1045" s="1"/>
      <c r="S1045" s="1"/>
      <c r="T1045" s="1"/>
      <c r="U1045" s="1"/>
    </row>
    <row r="1046" spans="2:21">
      <c r="B1046" s="1"/>
      <c r="C1046" s="1"/>
      <c r="D1046" s="1"/>
      <c r="E1046" s="1"/>
      <c r="F1046" s="1"/>
      <c r="G1046" s="1"/>
      <c r="I1046" s="1"/>
      <c r="J1046" s="1"/>
      <c r="K1046" s="1"/>
      <c r="L1046" s="1"/>
      <c r="M1046" s="1"/>
      <c r="N1046" s="1"/>
      <c r="O1046" s="1"/>
      <c r="P1046" s="1"/>
      <c r="Q1046" s="1"/>
      <c r="R1046" s="1"/>
      <c r="S1046" s="1"/>
      <c r="T1046" s="1"/>
      <c r="U1046" s="1"/>
    </row>
    <row r="1047" spans="2:21">
      <c r="B1047" s="1"/>
      <c r="C1047" s="1"/>
      <c r="D1047" s="1"/>
      <c r="E1047" s="1"/>
      <c r="F1047" s="1"/>
      <c r="G1047" s="1"/>
      <c r="I1047" s="1"/>
      <c r="J1047" s="1"/>
      <c r="K1047" s="1"/>
      <c r="L1047" s="1"/>
      <c r="M1047" s="1"/>
      <c r="N1047" s="1"/>
      <c r="O1047" s="1"/>
      <c r="P1047" s="1"/>
      <c r="Q1047" s="1"/>
      <c r="R1047" s="1"/>
      <c r="S1047" s="1"/>
      <c r="T1047" s="1"/>
      <c r="U1047" s="1"/>
    </row>
    <row r="1048" spans="2:21">
      <c r="B1048" s="1"/>
      <c r="C1048" s="1"/>
      <c r="D1048" s="1"/>
      <c r="E1048" s="1"/>
      <c r="F1048" s="1"/>
      <c r="G1048" s="1"/>
      <c r="I1048" s="1"/>
      <c r="J1048" s="1"/>
      <c r="K1048" s="1"/>
      <c r="L1048" s="1"/>
      <c r="M1048" s="1"/>
      <c r="N1048" s="1"/>
      <c r="O1048" s="1"/>
      <c r="P1048" s="1"/>
      <c r="Q1048" s="1"/>
      <c r="R1048" s="1"/>
      <c r="S1048" s="1"/>
      <c r="T1048" s="1"/>
      <c r="U1048" s="1"/>
    </row>
    <row r="1049" spans="2:21">
      <c r="B1049" s="1"/>
      <c r="C1049" s="1"/>
      <c r="D1049" s="1"/>
      <c r="E1049" s="1"/>
      <c r="F1049" s="1"/>
      <c r="G1049" s="1"/>
      <c r="I1049" s="1"/>
      <c r="J1049" s="1"/>
      <c r="K1049" s="1"/>
      <c r="L1049" s="1"/>
      <c r="M1049" s="1"/>
      <c r="N1049" s="1"/>
      <c r="O1049" s="1"/>
      <c r="P1049" s="1"/>
      <c r="Q1049" s="1"/>
      <c r="R1049" s="1"/>
      <c r="S1049" s="1"/>
      <c r="T1049" s="1"/>
      <c r="U1049" s="1"/>
    </row>
    <row r="1050" spans="2:21">
      <c r="B1050" s="1"/>
      <c r="C1050" s="1"/>
      <c r="D1050" s="1"/>
      <c r="E1050" s="1"/>
      <c r="F1050" s="1"/>
      <c r="G1050" s="1"/>
      <c r="I1050" s="1"/>
      <c r="J1050" s="1"/>
      <c r="K1050" s="1"/>
      <c r="L1050" s="1"/>
      <c r="M1050" s="1"/>
      <c r="N1050" s="1"/>
      <c r="O1050" s="1"/>
      <c r="P1050" s="1"/>
      <c r="Q1050" s="1"/>
      <c r="R1050" s="1"/>
      <c r="S1050" s="1"/>
      <c r="T1050" s="1"/>
      <c r="U1050" s="1"/>
    </row>
    <row r="1051" spans="2:21">
      <c r="B1051" s="1"/>
      <c r="C1051" s="1"/>
      <c r="D1051" s="1"/>
      <c r="E1051" s="1"/>
      <c r="F1051" s="1"/>
      <c r="G1051" s="1"/>
      <c r="I1051" s="1"/>
      <c r="J1051" s="1"/>
      <c r="K1051" s="1"/>
      <c r="L1051" s="1"/>
      <c r="M1051" s="1"/>
      <c r="N1051" s="1"/>
      <c r="O1051" s="1"/>
      <c r="P1051" s="1"/>
      <c r="Q1051" s="1"/>
      <c r="R1051" s="1"/>
      <c r="S1051" s="1"/>
      <c r="T1051" s="1"/>
      <c r="U1051" s="1"/>
    </row>
    <row r="1052" spans="2:21">
      <c r="B1052" s="1"/>
      <c r="C1052" s="1"/>
      <c r="D1052" s="1"/>
      <c r="E1052" s="1"/>
      <c r="F1052" s="1"/>
      <c r="G1052" s="1"/>
      <c r="I1052" s="1"/>
      <c r="J1052" s="1"/>
      <c r="K1052" s="1"/>
      <c r="L1052" s="1"/>
      <c r="M1052" s="1"/>
      <c r="N1052" s="1"/>
      <c r="O1052" s="1"/>
      <c r="P1052" s="1"/>
      <c r="Q1052" s="1"/>
      <c r="R1052" s="1"/>
      <c r="S1052" s="1"/>
      <c r="T1052" s="1"/>
      <c r="U1052" s="1"/>
    </row>
    <row r="1053" spans="2:21">
      <c r="B1053" s="1"/>
      <c r="C1053" s="1"/>
      <c r="D1053" s="1"/>
      <c r="E1053" s="1"/>
      <c r="F1053" s="1"/>
      <c r="G1053" s="1"/>
      <c r="I1053" s="1"/>
      <c r="J1053" s="1"/>
      <c r="K1053" s="1"/>
      <c r="L1053" s="1"/>
      <c r="M1053" s="1"/>
      <c r="N1053" s="1"/>
      <c r="O1053" s="1"/>
      <c r="P1053" s="1"/>
      <c r="Q1053" s="1"/>
      <c r="R1053" s="1"/>
      <c r="S1053" s="1"/>
      <c r="T1053" s="1"/>
      <c r="U1053" s="1"/>
    </row>
    <row r="1054" spans="2:21">
      <c r="B1054" s="1"/>
      <c r="C1054" s="1"/>
      <c r="D1054" s="1"/>
      <c r="E1054" s="1"/>
      <c r="F1054" s="1"/>
      <c r="G1054" s="1"/>
      <c r="I1054" s="1"/>
      <c r="J1054" s="1"/>
      <c r="K1054" s="1"/>
      <c r="L1054" s="1"/>
      <c r="M1054" s="1"/>
      <c r="N1054" s="1"/>
      <c r="O1054" s="1"/>
      <c r="P1054" s="1"/>
      <c r="Q1054" s="1"/>
      <c r="R1054" s="1"/>
      <c r="S1054" s="1"/>
      <c r="T1054" s="1"/>
      <c r="U1054" s="1"/>
    </row>
    <row r="1055" spans="2:21">
      <c r="B1055" s="1"/>
      <c r="C1055" s="1"/>
      <c r="D1055" s="1"/>
      <c r="E1055" s="1"/>
      <c r="F1055" s="1"/>
      <c r="G1055" s="1"/>
      <c r="I1055" s="1"/>
      <c r="J1055" s="1"/>
      <c r="K1055" s="1"/>
      <c r="L1055" s="1"/>
      <c r="M1055" s="1"/>
      <c r="N1055" s="1"/>
      <c r="O1055" s="1"/>
      <c r="P1055" s="1"/>
      <c r="Q1055" s="1"/>
      <c r="R1055" s="1"/>
      <c r="S1055" s="1"/>
      <c r="T1055" s="1"/>
      <c r="U1055" s="1"/>
    </row>
    <row r="1056" spans="2:21">
      <c r="B1056" s="1"/>
      <c r="C1056" s="1"/>
      <c r="D1056" s="1"/>
      <c r="E1056" s="1"/>
      <c r="F1056" s="1"/>
      <c r="G1056" s="1"/>
      <c r="I1056" s="1"/>
      <c r="J1056" s="1"/>
      <c r="K1056" s="1"/>
      <c r="L1056" s="1"/>
      <c r="M1056" s="1"/>
      <c r="N1056" s="1"/>
      <c r="O1056" s="1"/>
      <c r="P1056" s="1"/>
      <c r="Q1056" s="1"/>
      <c r="R1056" s="1"/>
      <c r="S1056" s="1"/>
      <c r="T1056" s="1"/>
      <c r="U1056" s="1"/>
    </row>
    <row r="1057" spans="2:21">
      <c r="B1057" s="1"/>
      <c r="C1057" s="1"/>
      <c r="D1057" s="1"/>
      <c r="E1057" s="1"/>
      <c r="F1057" s="1"/>
      <c r="G1057" s="1"/>
      <c r="I1057" s="1"/>
      <c r="J1057" s="1"/>
      <c r="K1057" s="1"/>
      <c r="L1057" s="1"/>
      <c r="M1057" s="1"/>
      <c r="N1057" s="1"/>
      <c r="O1057" s="1"/>
      <c r="P1057" s="1"/>
      <c r="Q1057" s="1"/>
      <c r="R1057" s="1"/>
      <c r="S1057" s="1"/>
      <c r="T1057" s="1"/>
      <c r="U1057" s="1"/>
    </row>
    <row r="1058" spans="2:21">
      <c r="B1058" s="1"/>
      <c r="C1058" s="1"/>
      <c r="D1058" s="1"/>
      <c r="E1058" s="1"/>
      <c r="F1058" s="1"/>
      <c r="G1058" s="1"/>
      <c r="I1058" s="1"/>
      <c r="J1058" s="1"/>
      <c r="K1058" s="1"/>
      <c r="L1058" s="1"/>
      <c r="M1058" s="1"/>
      <c r="N1058" s="1"/>
      <c r="O1058" s="1"/>
      <c r="P1058" s="1"/>
      <c r="Q1058" s="1"/>
      <c r="R1058" s="1"/>
      <c r="S1058" s="1"/>
      <c r="T1058" s="1"/>
      <c r="U1058" s="1"/>
    </row>
    <row r="1059" spans="2:21">
      <c r="B1059" s="1"/>
      <c r="C1059" s="1"/>
      <c r="D1059" s="1"/>
      <c r="E1059" s="1"/>
      <c r="F1059" s="1"/>
      <c r="G1059" s="1"/>
      <c r="I1059" s="1"/>
      <c r="J1059" s="1"/>
      <c r="K1059" s="1"/>
      <c r="L1059" s="1"/>
      <c r="M1059" s="1"/>
      <c r="N1059" s="1"/>
      <c r="O1059" s="1"/>
      <c r="P1059" s="1"/>
      <c r="Q1059" s="1"/>
      <c r="R1059" s="1"/>
      <c r="S1059" s="1"/>
      <c r="T1059" s="1"/>
      <c r="U1059" s="1"/>
    </row>
    <row r="1060" spans="2:21">
      <c r="B1060" s="1"/>
      <c r="C1060" s="1"/>
      <c r="D1060" s="1"/>
      <c r="E1060" s="1"/>
      <c r="F1060" s="1"/>
      <c r="G1060" s="1"/>
      <c r="I1060" s="1"/>
      <c r="J1060" s="1"/>
      <c r="K1060" s="1"/>
      <c r="L1060" s="1"/>
      <c r="M1060" s="1"/>
      <c r="N1060" s="1"/>
      <c r="O1060" s="1"/>
      <c r="P1060" s="1"/>
      <c r="Q1060" s="1"/>
      <c r="R1060" s="1"/>
      <c r="S1060" s="1"/>
      <c r="T1060" s="1"/>
      <c r="U1060" s="1"/>
    </row>
    <row r="1061" spans="2:21">
      <c r="B1061" s="1"/>
      <c r="C1061" s="1"/>
      <c r="D1061" s="1"/>
      <c r="E1061" s="1"/>
      <c r="F1061" s="1"/>
      <c r="G1061" s="1"/>
      <c r="I1061" s="1"/>
      <c r="J1061" s="1"/>
      <c r="K1061" s="1"/>
      <c r="L1061" s="1"/>
      <c r="M1061" s="1"/>
      <c r="N1061" s="1"/>
      <c r="O1061" s="1"/>
      <c r="P1061" s="1"/>
      <c r="Q1061" s="1"/>
      <c r="R1061" s="1"/>
      <c r="S1061" s="1"/>
      <c r="T1061" s="1"/>
      <c r="U1061" s="1"/>
    </row>
    <row r="1062" spans="2:21">
      <c r="B1062" s="1"/>
      <c r="C1062" s="1"/>
      <c r="D1062" s="1"/>
      <c r="E1062" s="1"/>
      <c r="F1062" s="1"/>
      <c r="G1062" s="1"/>
      <c r="I1062" s="1"/>
      <c r="J1062" s="1"/>
      <c r="K1062" s="1"/>
      <c r="L1062" s="1"/>
      <c r="M1062" s="1"/>
      <c r="N1062" s="1"/>
      <c r="O1062" s="1"/>
      <c r="P1062" s="1"/>
      <c r="Q1062" s="1"/>
      <c r="R1062" s="1"/>
      <c r="S1062" s="1"/>
      <c r="T1062" s="1"/>
      <c r="U1062" s="1"/>
    </row>
    <row r="1063" spans="2:21">
      <c r="B1063" s="1"/>
      <c r="C1063" s="1"/>
      <c r="D1063" s="1"/>
      <c r="E1063" s="1"/>
      <c r="F1063" s="1"/>
      <c r="G1063" s="1"/>
      <c r="I1063" s="1"/>
      <c r="J1063" s="1"/>
      <c r="K1063" s="1"/>
      <c r="L1063" s="1"/>
      <c r="M1063" s="1"/>
      <c r="N1063" s="1"/>
      <c r="O1063" s="1"/>
      <c r="P1063" s="1"/>
      <c r="Q1063" s="1"/>
      <c r="R1063" s="1"/>
      <c r="S1063" s="1"/>
      <c r="T1063" s="1"/>
      <c r="U1063" s="1"/>
    </row>
    <row r="1064" spans="2:21">
      <c r="B1064" s="1"/>
      <c r="C1064" s="1"/>
      <c r="D1064" s="1"/>
      <c r="E1064" s="1"/>
      <c r="F1064" s="1"/>
      <c r="G1064" s="1"/>
      <c r="I1064" s="1"/>
      <c r="J1064" s="1"/>
      <c r="K1064" s="1"/>
      <c r="L1064" s="1"/>
      <c r="M1064" s="1"/>
      <c r="N1064" s="1"/>
      <c r="O1064" s="1"/>
      <c r="P1064" s="1"/>
      <c r="Q1064" s="1"/>
      <c r="R1064" s="1"/>
      <c r="S1064" s="1"/>
      <c r="T1064" s="1"/>
      <c r="U1064" s="1"/>
    </row>
    <row r="1065" spans="2:21">
      <c r="B1065" s="1"/>
      <c r="C1065" s="1"/>
      <c r="D1065" s="1"/>
      <c r="E1065" s="1"/>
      <c r="F1065" s="1"/>
      <c r="G1065" s="1"/>
      <c r="I1065" s="1"/>
      <c r="J1065" s="1"/>
      <c r="K1065" s="1"/>
      <c r="L1065" s="1"/>
      <c r="M1065" s="1"/>
      <c r="N1065" s="1"/>
      <c r="O1065" s="1"/>
      <c r="P1065" s="1"/>
      <c r="Q1065" s="1"/>
      <c r="R1065" s="1"/>
      <c r="S1065" s="1"/>
      <c r="T1065" s="1"/>
      <c r="U1065" s="1"/>
    </row>
    <row r="1066" spans="2:21">
      <c r="B1066" s="1"/>
      <c r="C1066" s="1"/>
      <c r="D1066" s="1"/>
      <c r="E1066" s="1"/>
      <c r="F1066" s="1"/>
      <c r="G1066" s="1"/>
      <c r="I1066" s="1"/>
      <c r="J1066" s="1"/>
      <c r="K1066" s="1"/>
      <c r="L1066" s="1"/>
      <c r="M1066" s="1"/>
      <c r="N1066" s="1"/>
      <c r="O1066" s="1"/>
      <c r="P1066" s="1"/>
      <c r="Q1066" s="1"/>
      <c r="R1066" s="1"/>
      <c r="S1066" s="1"/>
      <c r="T1066" s="1"/>
      <c r="U1066" s="1"/>
    </row>
    <row r="1067" spans="2:21">
      <c r="B1067" s="1"/>
      <c r="C1067" s="1"/>
      <c r="D1067" s="1"/>
      <c r="E1067" s="1"/>
      <c r="F1067" s="1"/>
      <c r="G1067" s="1"/>
      <c r="I1067" s="1"/>
      <c r="J1067" s="1"/>
      <c r="K1067" s="1"/>
      <c r="L1067" s="1"/>
      <c r="M1067" s="1"/>
      <c r="N1067" s="1"/>
      <c r="O1067" s="1"/>
      <c r="P1067" s="1"/>
      <c r="Q1067" s="1"/>
      <c r="R1067" s="1"/>
      <c r="S1067" s="1"/>
      <c r="T1067" s="1"/>
      <c r="U1067" s="1"/>
    </row>
    <row r="1068" spans="2:21">
      <c r="B1068" s="1"/>
      <c r="C1068" s="1"/>
      <c r="D1068" s="1"/>
      <c r="E1068" s="1"/>
      <c r="F1068" s="1"/>
      <c r="G1068" s="1"/>
      <c r="I1068" s="1"/>
      <c r="J1068" s="1"/>
      <c r="K1068" s="1"/>
      <c r="L1068" s="1"/>
      <c r="M1068" s="1"/>
      <c r="N1068" s="1"/>
      <c r="O1068" s="1"/>
      <c r="P1068" s="1"/>
      <c r="Q1068" s="1"/>
      <c r="R1068" s="1"/>
      <c r="S1068" s="1"/>
      <c r="T1068" s="1"/>
      <c r="U1068" s="1"/>
    </row>
    <row r="1069" spans="2:21">
      <c r="B1069" s="1"/>
      <c r="C1069" s="1"/>
      <c r="D1069" s="1"/>
      <c r="E1069" s="1"/>
      <c r="F1069" s="1"/>
      <c r="G1069" s="1"/>
      <c r="I1069" s="1"/>
      <c r="J1069" s="1"/>
      <c r="K1069" s="1"/>
      <c r="L1069" s="1"/>
      <c r="M1069" s="1"/>
      <c r="N1069" s="1"/>
      <c r="O1069" s="1"/>
      <c r="P1069" s="1"/>
      <c r="Q1069" s="1"/>
      <c r="R1069" s="1"/>
      <c r="S1069" s="1"/>
      <c r="T1069" s="1"/>
      <c r="U1069" s="1"/>
    </row>
    <row r="1070" spans="2:21">
      <c r="B1070" s="1"/>
      <c r="C1070" s="1"/>
      <c r="D1070" s="1"/>
      <c r="E1070" s="1"/>
      <c r="F1070" s="1"/>
      <c r="G1070" s="1"/>
      <c r="I1070" s="1"/>
      <c r="J1070" s="1"/>
      <c r="K1070" s="1"/>
      <c r="L1070" s="1"/>
      <c r="M1070" s="1"/>
      <c r="N1070" s="1"/>
      <c r="O1070" s="1"/>
      <c r="P1070" s="1"/>
      <c r="Q1070" s="1"/>
      <c r="R1070" s="1"/>
      <c r="S1070" s="1"/>
      <c r="T1070" s="1"/>
      <c r="U1070" s="1"/>
    </row>
    <row r="1071" spans="2:21">
      <c r="B1071" s="1"/>
      <c r="C1071" s="1"/>
      <c r="D1071" s="1"/>
      <c r="E1071" s="1"/>
      <c r="F1071" s="1"/>
      <c r="G1071" s="1"/>
      <c r="I1071" s="1"/>
      <c r="J1071" s="1"/>
      <c r="K1071" s="1"/>
      <c r="L1071" s="1"/>
      <c r="M1071" s="1"/>
      <c r="N1071" s="1"/>
      <c r="O1071" s="1"/>
      <c r="P1071" s="1"/>
      <c r="Q1071" s="1"/>
      <c r="R1071" s="1"/>
      <c r="S1071" s="1"/>
      <c r="T1071" s="1"/>
      <c r="U1071" s="1"/>
    </row>
    <row r="1072" spans="2:21">
      <c r="B1072" s="1"/>
      <c r="C1072" s="1"/>
      <c r="D1072" s="1"/>
      <c r="E1072" s="1"/>
      <c r="F1072" s="1"/>
      <c r="G1072" s="1"/>
      <c r="I1072" s="1"/>
      <c r="J1072" s="1"/>
      <c r="K1072" s="1"/>
      <c r="L1072" s="1"/>
      <c r="M1072" s="1"/>
      <c r="N1072" s="1"/>
      <c r="O1072" s="1"/>
      <c r="P1072" s="1"/>
      <c r="Q1072" s="1"/>
      <c r="R1072" s="1"/>
      <c r="S1072" s="1"/>
      <c r="T1072" s="1"/>
      <c r="U1072" s="1"/>
    </row>
    <row r="1073" spans="2:21">
      <c r="B1073" s="1"/>
      <c r="C1073" s="1"/>
      <c r="D1073" s="1"/>
      <c r="E1073" s="1"/>
      <c r="F1073" s="1"/>
      <c r="G1073" s="1"/>
      <c r="I1073" s="1"/>
      <c r="J1073" s="1"/>
      <c r="K1073" s="1"/>
      <c r="L1073" s="1"/>
      <c r="M1073" s="1"/>
      <c r="N1073" s="1"/>
      <c r="O1073" s="1"/>
      <c r="P1073" s="1"/>
      <c r="Q1073" s="1"/>
      <c r="R1073" s="1"/>
      <c r="S1073" s="1"/>
      <c r="T1073" s="1"/>
      <c r="U1073" s="1"/>
    </row>
    <row r="1074" spans="2:21">
      <c r="B1074" s="1"/>
      <c r="C1074" s="1"/>
      <c r="D1074" s="1"/>
      <c r="E1074" s="1"/>
      <c r="F1074" s="1"/>
      <c r="G1074" s="1"/>
      <c r="I1074" s="1"/>
      <c r="J1074" s="1"/>
      <c r="K1074" s="1"/>
      <c r="L1074" s="1"/>
      <c r="M1074" s="1"/>
      <c r="N1074" s="1"/>
      <c r="O1074" s="1"/>
      <c r="P1074" s="1"/>
      <c r="Q1074" s="1"/>
      <c r="R1074" s="1"/>
      <c r="S1074" s="1"/>
      <c r="T1074" s="1"/>
      <c r="U1074" s="1"/>
    </row>
    <row r="1075" spans="2:21">
      <c r="B1075" s="1"/>
      <c r="C1075" s="1"/>
      <c r="D1075" s="1"/>
      <c r="E1075" s="1"/>
      <c r="F1075" s="1"/>
      <c r="G1075" s="1"/>
      <c r="I1075" s="1"/>
      <c r="J1075" s="1"/>
      <c r="K1075" s="1"/>
      <c r="L1075" s="1"/>
      <c r="M1075" s="1"/>
      <c r="N1075" s="1"/>
      <c r="O1075" s="1"/>
      <c r="P1075" s="1"/>
      <c r="Q1075" s="1"/>
      <c r="R1075" s="1"/>
      <c r="S1075" s="1"/>
      <c r="T1075" s="1"/>
      <c r="U1075" s="1"/>
    </row>
    <row r="1076" spans="2:21">
      <c r="B1076" s="1"/>
      <c r="C1076" s="1"/>
      <c r="D1076" s="1"/>
      <c r="E1076" s="1"/>
      <c r="F1076" s="1"/>
      <c r="G1076" s="1"/>
      <c r="I1076" s="1"/>
      <c r="J1076" s="1"/>
      <c r="K1076" s="1"/>
      <c r="L1076" s="1"/>
      <c r="M1076" s="1"/>
      <c r="N1076" s="1"/>
      <c r="O1076" s="1"/>
      <c r="P1076" s="1"/>
      <c r="Q1076" s="1"/>
      <c r="R1076" s="1"/>
      <c r="S1076" s="1"/>
      <c r="T1076" s="1"/>
      <c r="U1076" s="1"/>
    </row>
    <row r="1077" spans="2:21">
      <c r="B1077" s="1"/>
      <c r="C1077" s="1"/>
      <c r="D1077" s="1"/>
      <c r="E1077" s="1"/>
      <c r="F1077" s="1"/>
      <c r="G1077" s="1"/>
      <c r="I1077" s="1"/>
      <c r="J1077" s="1"/>
      <c r="K1077" s="1"/>
      <c r="L1077" s="1"/>
      <c r="M1077" s="1"/>
      <c r="N1077" s="1"/>
      <c r="O1077" s="1"/>
      <c r="P1077" s="1"/>
      <c r="Q1077" s="1"/>
      <c r="R1077" s="1"/>
      <c r="S1077" s="1"/>
      <c r="T1077" s="1"/>
      <c r="U1077" s="1"/>
    </row>
    <row r="1078" spans="2:21">
      <c r="B1078" s="1"/>
      <c r="C1078" s="1"/>
      <c r="D1078" s="1"/>
      <c r="E1078" s="1"/>
      <c r="F1078" s="1"/>
      <c r="G1078" s="1"/>
      <c r="I1078" s="1"/>
      <c r="J1078" s="1"/>
      <c r="K1078" s="1"/>
      <c r="L1078" s="1"/>
      <c r="M1078" s="1"/>
      <c r="N1078" s="1"/>
      <c r="O1078" s="1"/>
      <c r="P1078" s="1"/>
      <c r="Q1078" s="1"/>
      <c r="R1078" s="1"/>
      <c r="S1078" s="1"/>
      <c r="T1078" s="1"/>
      <c r="U1078" s="1"/>
    </row>
    <row r="1079" spans="2:21">
      <c r="B1079" s="1"/>
      <c r="C1079" s="1"/>
      <c r="D1079" s="1"/>
      <c r="E1079" s="1"/>
      <c r="F1079" s="1"/>
      <c r="G1079" s="1"/>
      <c r="I1079" s="1"/>
      <c r="J1079" s="1"/>
      <c r="K1079" s="1"/>
      <c r="L1079" s="1"/>
      <c r="M1079" s="1"/>
      <c r="N1079" s="1"/>
      <c r="O1079" s="1"/>
      <c r="P1079" s="1"/>
      <c r="Q1079" s="1"/>
      <c r="R1079" s="1"/>
      <c r="S1079" s="1"/>
      <c r="T1079" s="1"/>
      <c r="U1079" s="1"/>
    </row>
    <row r="1080" spans="2:21">
      <c r="B1080" s="1"/>
      <c r="C1080" s="1"/>
      <c r="D1080" s="1"/>
      <c r="E1080" s="1"/>
      <c r="F1080" s="1"/>
      <c r="G1080" s="1"/>
      <c r="I1080" s="1"/>
      <c r="J1080" s="1"/>
      <c r="K1080" s="1"/>
      <c r="L1080" s="1"/>
      <c r="M1080" s="1"/>
      <c r="N1080" s="1"/>
      <c r="O1080" s="1"/>
      <c r="P1080" s="1"/>
      <c r="Q1080" s="1"/>
      <c r="R1080" s="1"/>
      <c r="S1080" s="1"/>
      <c r="T1080" s="1"/>
      <c r="U1080" s="1"/>
    </row>
    <row r="1081" spans="2:21">
      <c r="B1081" s="1"/>
      <c r="C1081" s="1"/>
      <c r="D1081" s="1"/>
      <c r="E1081" s="1"/>
      <c r="F1081" s="1"/>
      <c r="G1081" s="1"/>
      <c r="I1081" s="1"/>
      <c r="J1081" s="1"/>
      <c r="K1081" s="1"/>
      <c r="L1081" s="1"/>
      <c r="M1081" s="1"/>
      <c r="N1081" s="1"/>
      <c r="O1081" s="1"/>
      <c r="P1081" s="1"/>
      <c r="Q1081" s="1"/>
      <c r="R1081" s="1"/>
      <c r="S1081" s="1"/>
      <c r="T1081" s="1"/>
      <c r="U1081" s="1"/>
    </row>
    <row r="1082" spans="2:21">
      <c r="B1082" s="1"/>
      <c r="C1082" s="1"/>
      <c r="D1082" s="1"/>
      <c r="E1082" s="1"/>
      <c r="F1082" s="1"/>
      <c r="G1082" s="1"/>
      <c r="I1082" s="1"/>
      <c r="J1082" s="1"/>
      <c r="K1082" s="1"/>
      <c r="L1082" s="1"/>
      <c r="M1082" s="1"/>
      <c r="N1082" s="1"/>
      <c r="O1082" s="1"/>
      <c r="P1082" s="1"/>
      <c r="Q1082" s="1"/>
      <c r="R1082" s="1"/>
      <c r="S1082" s="1"/>
      <c r="T1082" s="1"/>
      <c r="U1082" s="1"/>
    </row>
    <row r="1083" spans="2:21">
      <c r="B1083" s="1"/>
      <c r="C1083" s="1"/>
      <c r="D1083" s="1"/>
      <c r="E1083" s="1"/>
      <c r="F1083" s="1"/>
      <c r="G1083" s="1"/>
      <c r="I1083" s="1"/>
      <c r="J1083" s="1"/>
      <c r="K1083" s="1"/>
      <c r="L1083" s="1"/>
      <c r="M1083" s="1"/>
      <c r="N1083" s="1"/>
      <c r="O1083" s="1"/>
      <c r="P1083" s="1"/>
      <c r="Q1083" s="1"/>
      <c r="R1083" s="1"/>
      <c r="S1083" s="1"/>
      <c r="T1083" s="1"/>
      <c r="U1083" s="1"/>
    </row>
    <row r="1084" spans="2:21">
      <c r="B1084" s="1"/>
      <c r="C1084" s="1"/>
      <c r="D1084" s="1"/>
      <c r="E1084" s="1"/>
      <c r="F1084" s="1"/>
      <c r="G1084" s="1"/>
      <c r="I1084" s="1"/>
      <c r="J1084" s="1"/>
      <c r="K1084" s="1"/>
      <c r="L1084" s="1"/>
      <c r="M1084" s="1"/>
      <c r="N1084" s="1"/>
      <c r="O1084" s="1"/>
      <c r="P1084" s="1"/>
      <c r="Q1084" s="1"/>
      <c r="R1084" s="1"/>
      <c r="S1084" s="1"/>
      <c r="T1084" s="1"/>
      <c r="U1084" s="1"/>
    </row>
    <row r="1085" spans="2:21">
      <c r="B1085" s="1"/>
      <c r="C1085" s="1"/>
      <c r="D1085" s="1"/>
      <c r="E1085" s="1"/>
      <c r="F1085" s="1"/>
      <c r="G1085" s="1"/>
      <c r="I1085" s="1"/>
      <c r="J1085" s="1"/>
      <c r="K1085" s="1"/>
      <c r="L1085" s="1"/>
      <c r="M1085" s="1"/>
      <c r="N1085" s="1"/>
      <c r="O1085" s="1"/>
      <c r="P1085" s="1"/>
      <c r="Q1085" s="1"/>
      <c r="R1085" s="1"/>
      <c r="S1085" s="1"/>
      <c r="T1085" s="1"/>
      <c r="U1085" s="1"/>
    </row>
    <row r="1086" spans="2:21">
      <c r="B1086" s="1"/>
      <c r="C1086" s="1"/>
      <c r="D1086" s="1"/>
      <c r="E1086" s="1"/>
      <c r="F1086" s="1"/>
      <c r="G1086" s="1"/>
      <c r="I1086" s="1"/>
      <c r="J1086" s="1"/>
      <c r="K1086" s="1"/>
      <c r="L1086" s="1"/>
      <c r="M1086" s="1"/>
      <c r="N1086" s="1"/>
      <c r="O1086" s="1"/>
      <c r="P1086" s="1"/>
      <c r="Q1086" s="1"/>
      <c r="R1086" s="1"/>
      <c r="S1086" s="1"/>
      <c r="T1086" s="1"/>
      <c r="U1086" s="1"/>
    </row>
    <row r="1087" spans="2:21">
      <c r="B1087" s="1"/>
      <c r="C1087" s="1"/>
      <c r="D1087" s="1"/>
      <c r="E1087" s="1"/>
      <c r="F1087" s="1"/>
      <c r="G1087" s="1"/>
      <c r="I1087" s="1"/>
      <c r="J1087" s="1"/>
      <c r="K1087" s="1"/>
      <c r="L1087" s="1"/>
      <c r="M1087" s="1"/>
      <c r="N1087" s="1"/>
      <c r="O1087" s="1"/>
      <c r="P1087" s="1"/>
      <c r="Q1087" s="1"/>
      <c r="R1087" s="1"/>
      <c r="S1087" s="1"/>
      <c r="T1087" s="1"/>
      <c r="U1087" s="1"/>
    </row>
    <row r="1088" spans="2:21">
      <c r="B1088" s="1"/>
      <c r="C1088" s="1"/>
      <c r="D1088" s="1"/>
      <c r="E1088" s="1"/>
      <c r="F1088" s="1"/>
      <c r="G1088" s="1"/>
      <c r="I1088" s="1"/>
      <c r="J1088" s="1"/>
      <c r="K1088" s="1"/>
      <c r="L1088" s="1"/>
      <c r="M1088" s="1"/>
      <c r="N1088" s="1"/>
      <c r="O1088" s="1"/>
      <c r="P1088" s="1"/>
      <c r="Q1088" s="1"/>
      <c r="R1088" s="1"/>
      <c r="S1088" s="1"/>
      <c r="T1088" s="1"/>
      <c r="U1088" s="1"/>
    </row>
    <row r="1089" spans="2:21">
      <c r="B1089" s="1"/>
      <c r="C1089" s="1"/>
      <c r="D1089" s="1"/>
      <c r="E1089" s="1"/>
      <c r="F1089" s="1"/>
      <c r="G1089" s="1"/>
      <c r="I1089" s="1"/>
      <c r="J1089" s="1"/>
      <c r="K1089" s="1"/>
      <c r="L1089" s="1"/>
      <c r="M1089" s="1"/>
      <c r="N1089" s="1"/>
      <c r="O1089" s="1"/>
      <c r="P1089" s="1"/>
      <c r="Q1089" s="1"/>
      <c r="R1089" s="1"/>
      <c r="S1089" s="1"/>
      <c r="T1089" s="1"/>
      <c r="U1089" s="1"/>
    </row>
    <row r="1090" spans="2:21">
      <c r="B1090" s="1"/>
      <c r="C1090" s="1"/>
      <c r="D1090" s="1"/>
      <c r="E1090" s="1"/>
      <c r="F1090" s="1"/>
      <c r="G1090" s="1"/>
      <c r="I1090" s="1"/>
      <c r="J1090" s="1"/>
      <c r="K1090" s="1"/>
      <c r="L1090" s="1"/>
      <c r="M1090" s="1"/>
      <c r="N1090" s="1"/>
      <c r="O1090" s="1"/>
      <c r="P1090" s="1"/>
      <c r="Q1090" s="1"/>
      <c r="R1090" s="1"/>
      <c r="S1090" s="1"/>
      <c r="T1090" s="1"/>
      <c r="U1090" s="1"/>
    </row>
    <row r="1091" spans="2:21">
      <c r="B1091" s="1"/>
      <c r="C1091" s="1"/>
      <c r="D1091" s="1"/>
      <c r="E1091" s="1"/>
      <c r="F1091" s="1"/>
      <c r="G1091" s="1"/>
      <c r="I1091" s="1"/>
      <c r="J1091" s="1"/>
      <c r="K1091" s="1"/>
      <c r="L1091" s="1"/>
      <c r="M1091" s="1"/>
      <c r="N1091" s="1"/>
      <c r="O1091" s="1"/>
      <c r="P1091" s="1"/>
      <c r="Q1091" s="1"/>
      <c r="R1091" s="1"/>
      <c r="S1091" s="1"/>
      <c r="T1091" s="1"/>
      <c r="U1091" s="1"/>
    </row>
    <row r="1092" spans="2:21">
      <c r="B1092" s="1"/>
      <c r="C1092" s="1"/>
      <c r="D1092" s="1"/>
      <c r="E1092" s="1"/>
      <c r="F1092" s="1"/>
      <c r="G1092" s="1"/>
      <c r="I1092" s="1"/>
      <c r="J1092" s="1"/>
      <c r="K1092" s="1"/>
      <c r="L1092" s="1"/>
      <c r="M1092" s="1"/>
      <c r="N1092" s="1"/>
      <c r="O1092" s="1"/>
      <c r="P1092" s="1"/>
      <c r="Q1092" s="1"/>
      <c r="R1092" s="1"/>
      <c r="S1092" s="1"/>
      <c r="T1092" s="1"/>
      <c r="U1092" s="1"/>
    </row>
    <row r="1093" spans="2:21">
      <c r="B1093" s="1"/>
      <c r="C1093" s="1"/>
      <c r="D1093" s="1"/>
      <c r="E1093" s="1"/>
      <c r="F1093" s="1"/>
      <c r="G1093" s="1"/>
      <c r="I1093" s="1"/>
      <c r="J1093" s="1"/>
      <c r="K1093" s="1"/>
      <c r="L1093" s="1"/>
      <c r="M1093" s="1"/>
      <c r="N1093" s="1"/>
      <c r="O1093" s="1"/>
      <c r="P1093" s="1"/>
      <c r="Q1093" s="1"/>
      <c r="R1093" s="1"/>
      <c r="S1093" s="1"/>
      <c r="T1093" s="1"/>
      <c r="U1093" s="1"/>
    </row>
    <row r="1094" spans="2:21">
      <c r="B1094" s="1"/>
      <c r="C1094" s="1"/>
      <c r="D1094" s="1"/>
      <c r="E1094" s="1"/>
      <c r="F1094" s="1"/>
      <c r="G1094" s="1"/>
      <c r="I1094" s="1"/>
      <c r="J1094" s="1"/>
      <c r="K1094" s="1"/>
      <c r="L1094" s="1"/>
      <c r="M1094" s="1"/>
      <c r="N1094" s="1"/>
      <c r="O1094" s="1"/>
      <c r="P1094" s="1"/>
      <c r="Q1094" s="1"/>
      <c r="R1094" s="1"/>
      <c r="S1094" s="1"/>
      <c r="T1094" s="1"/>
      <c r="U1094" s="1"/>
    </row>
    <row r="1095" spans="2:21">
      <c r="B1095" s="1"/>
      <c r="C1095" s="1"/>
      <c r="D1095" s="1"/>
      <c r="E1095" s="1"/>
      <c r="F1095" s="1"/>
      <c r="G1095" s="1"/>
      <c r="I1095" s="1"/>
      <c r="J1095" s="1"/>
      <c r="K1095" s="1"/>
      <c r="L1095" s="1"/>
      <c r="M1095" s="1"/>
      <c r="N1095" s="1"/>
      <c r="O1095" s="1"/>
      <c r="P1095" s="1"/>
      <c r="Q1095" s="1"/>
      <c r="R1095" s="1"/>
      <c r="S1095" s="1"/>
      <c r="T1095" s="1"/>
      <c r="U1095" s="1"/>
    </row>
    <row r="1096" spans="2:21">
      <c r="B1096" s="1"/>
      <c r="C1096" s="1"/>
      <c r="D1096" s="1"/>
      <c r="E1096" s="1"/>
      <c r="F1096" s="1"/>
      <c r="G1096" s="1"/>
      <c r="I1096" s="1"/>
      <c r="J1096" s="1"/>
      <c r="K1096" s="1"/>
      <c r="L1096" s="1"/>
      <c r="M1096" s="1"/>
      <c r="N1096" s="1"/>
      <c r="O1096" s="1"/>
      <c r="P1096" s="1"/>
      <c r="Q1096" s="1"/>
      <c r="R1096" s="1"/>
      <c r="S1096" s="1"/>
      <c r="T1096" s="1"/>
      <c r="U1096" s="1"/>
    </row>
    <row r="1097" spans="2:21">
      <c r="B1097" s="1"/>
      <c r="C1097" s="1"/>
      <c r="D1097" s="1"/>
      <c r="E1097" s="1"/>
      <c r="F1097" s="1"/>
      <c r="G1097" s="1"/>
      <c r="I1097" s="1"/>
      <c r="J1097" s="1"/>
      <c r="K1097" s="1"/>
      <c r="L1097" s="1"/>
      <c r="M1097" s="1"/>
      <c r="N1097" s="1"/>
      <c r="O1097" s="1"/>
      <c r="P1097" s="1"/>
      <c r="Q1097" s="1"/>
      <c r="R1097" s="1"/>
      <c r="S1097" s="1"/>
      <c r="T1097" s="1"/>
      <c r="U1097" s="1"/>
    </row>
    <row r="1098" spans="2:21">
      <c r="B1098" s="1"/>
      <c r="C1098" s="1"/>
      <c r="D1098" s="1"/>
      <c r="E1098" s="1"/>
      <c r="F1098" s="1"/>
      <c r="G1098" s="1"/>
      <c r="I1098" s="1"/>
      <c r="J1098" s="1"/>
      <c r="K1098" s="1"/>
      <c r="L1098" s="1"/>
      <c r="M1098" s="1"/>
      <c r="N1098" s="1"/>
      <c r="O1098" s="1"/>
      <c r="P1098" s="1"/>
      <c r="Q1098" s="1"/>
      <c r="R1098" s="1"/>
      <c r="S1098" s="1"/>
      <c r="T1098" s="1"/>
      <c r="U1098" s="1"/>
    </row>
    <row r="1099" spans="2:21">
      <c r="B1099" s="1"/>
      <c r="C1099" s="1"/>
      <c r="D1099" s="1"/>
      <c r="E1099" s="1"/>
      <c r="F1099" s="1"/>
      <c r="G1099" s="1"/>
      <c r="I1099" s="1"/>
      <c r="J1099" s="1"/>
      <c r="K1099" s="1"/>
      <c r="L1099" s="1"/>
      <c r="M1099" s="1"/>
      <c r="N1099" s="1"/>
      <c r="O1099" s="1"/>
      <c r="P1099" s="1"/>
      <c r="Q1099" s="1"/>
      <c r="R1099" s="1"/>
      <c r="S1099" s="1"/>
      <c r="T1099" s="1"/>
      <c r="U1099" s="1"/>
    </row>
    <row r="1100" spans="2:21">
      <c r="B1100" s="1"/>
      <c r="C1100" s="1"/>
      <c r="D1100" s="1"/>
      <c r="E1100" s="1"/>
      <c r="F1100" s="1"/>
      <c r="G1100" s="1"/>
      <c r="I1100" s="1"/>
      <c r="J1100" s="1"/>
      <c r="K1100" s="1"/>
      <c r="L1100" s="1"/>
      <c r="M1100" s="1"/>
      <c r="N1100" s="1"/>
      <c r="O1100" s="1"/>
      <c r="P1100" s="1"/>
      <c r="Q1100" s="1"/>
      <c r="R1100" s="1"/>
      <c r="S1100" s="1"/>
      <c r="T1100" s="1"/>
      <c r="U1100" s="1"/>
    </row>
    <row r="1101" spans="2:21">
      <c r="B1101" s="1"/>
      <c r="C1101" s="1"/>
      <c r="D1101" s="1"/>
      <c r="E1101" s="1"/>
      <c r="F1101" s="1"/>
      <c r="G1101" s="1"/>
      <c r="I1101" s="1"/>
      <c r="J1101" s="1"/>
      <c r="K1101" s="1"/>
      <c r="L1101" s="1"/>
      <c r="M1101" s="1"/>
      <c r="N1101" s="1"/>
      <c r="O1101" s="1"/>
      <c r="P1101" s="1"/>
      <c r="Q1101" s="1"/>
      <c r="R1101" s="1"/>
      <c r="S1101" s="1"/>
      <c r="T1101" s="1"/>
      <c r="U1101" s="1"/>
    </row>
    <row r="1102" spans="2:21">
      <c r="B1102" s="1"/>
      <c r="C1102" s="1"/>
      <c r="D1102" s="1"/>
      <c r="E1102" s="1"/>
      <c r="F1102" s="1"/>
      <c r="G1102" s="1"/>
      <c r="I1102" s="1"/>
      <c r="J1102" s="1"/>
      <c r="K1102" s="1"/>
      <c r="L1102" s="1"/>
      <c r="M1102" s="1"/>
      <c r="N1102" s="1"/>
      <c r="O1102" s="1"/>
      <c r="P1102" s="1"/>
      <c r="Q1102" s="1"/>
      <c r="R1102" s="1"/>
      <c r="S1102" s="1"/>
      <c r="T1102" s="1"/>
      <c r="U1102" s="1"/>
    </row>
    <row r="1103" spans="2:21">
      <c r="B1103" s="1"/>
      <c r="C1103" s="1"/>
      <c r="D1103" s="1"/>
      <c r="E1103" s="1"/>
      <c r="F1103" s="1"/>
      <c r="G1103" s="1"/>
      <c r="I1103" s="1"/>
      <c r="J1103" s="1"/>
      <c r="K1103" s="1"/>
      <c r="L1103" s="1"/>
      <c r="M1103" s="1"/>
      <c r="N1103" s="1"/>
      <c r="O1103" s="1"/>
      <c r="P1103" s="1"/>
      <c r="Q1103" s="1"/>
      <c r="R1103" s="1"/>
      <c r="S1103" s="1"/>
      <c r="T1103" s="1"/>
      <c r="U1103" s="1"/>
    </row>
    <row r="1104" spans="2:21">
      <c r="B1104" s="1"/>
      <c r="C1104" s="1"/>
      <c r="D1104" s="1"/>
      <c r="E1104" s="1"/>
      <c r="F1104" s="1"/>
      <c r="G1104" s="1"/>
      <c r="I1104" s="1"/>
      <c r="J1104" s="1"/>
      <c r="K1104" s="1"/>
      <c r="L1104" s="1"/>
      <c r="M1104" s="1"/>
      <c r="N1104" s="1"/>
      <c r="O1104" s="1"/>
      <c r="P1104" s="1"/>
      <c r="Q1104" s="1"/>
      <c r="R1104" s="1"/>
      <c r="S1104" s="1"/>
      <c r="T1104" s="1"/>
      <c r="U1104" s="1"/>
    </row>
    <row r="1105" spans="2:21">
      <c r="B1105" s="1"/>
      <c r="C1105" s="1"/>
      <c r="D1105" s="1"/>
      <c r="E1105" s="1"/>
      <c r="F1105" s="1"/>
      <c r="G1105" s="1"/>
      <c r="I1105" s="1"/>
      <c r="J1105" s="1"/>
      <c r="K1105" s="1"/>
      <c r="L1105" s="1"/>
      <c r="M1105" s="1"/>
      <c r="N1105" s="1"/>
      <c r="O1105" s="1"/>
      <c r="P1105" s="1"/>
      <c r="Q1105" s="1"/>
      <c r="R1105" s="1"/>
      <c r="S1105" s="1"/>
      <c r="T1105" s="1"/>
      <c r="U1105" s="1"/>
    </row>
    <row r="1106" spans="2:21">
      <c r="B1106" s="1"/>
      <c r="C1106" s="1"/>
      <c r="D1106" s="1"/>
      <c r="E1106" s="1"/>
      <c r="F1106" s="1"/>
      <c r="G1106" s="1"/>
      <c r="I1106" s="1"/>
      <c r="J1106" s="1"/>
      <c r="K1106" s="1"/>
      <c r="L1106" s="1"/>
      <c r="M1106" s="1"/>
      <c r="N1106" s="1"/>
      <c r="O1106" s="1"/>
      <c r="P1106" s="1"/>
      <c r="Q1106" s="1"/>
      <c r="R1106" s="1"/>
      <c r="S1106" s="1"/>
      <c r="T1106" s="1"/>
      <c r="U1106" s="1"/>
    </row>
    <row r="1107" spans="2:21">
      <c r="B1107" s="1"/>
      <c r="C1107" s="1"/>
      <c r="D1107" s="1"/>
      <c r="E1107" s="1"/>
      <c r="F1107" s="1"/>
      <c r="G1107" s="1"/>
      <c r="I1107" s="1"/>
      <c r="J1107" s="1"/>
      <c r="K1107" s="1"/>
      <c r="L1107" s="1"/>
      <c r="M1107" s="1"/>
      <c r="N1107" s="1"/>
      <c r="O1107" s="1"/>
      <c r="P1107" s="1"/>
      <c r="Q1107" s="1"/>
      <c r="R1107" s="1"/>
      <c r="S1107" s="1"/>
      <c r="T1107" s="1"/>
      <c r="U1107" s="1"/>
    </row>
    <row r="1108" spans="2:21">
      <c r="B1108" s="1"/>
      <c r="C1108" s="1"/>
      <c r="D1108" s="1"/>
      <c r="E1108" s="1"/>
      <c r="F1108" s="1"/>
      <c r="G1108" s="1"/>
      <c r="I1108" s="1"/>
      <c r="J1108" s="1"/>
      <c r="K1108" s="1"/>
      <c r="L1108" s="1"/>
      <c r="M1108" s="1"/>
      <c r="N1108" s="1"/>
      <c r="O1108" s="1"/>
      <c r="P1108" s="1"/>
      <c r="Q1108" s="1"/>
      <c r="R1108" s="1"/>
      <c r="S1108" s="1"/>
      <c r="T1108" s="1"/>
      <c r="U1108" s="1"/>
    </row>
    <row r="1109" spans="2:21">
      <c r="B1109" s="1"/>
      <c r="C1109" s="1"/>
      <c r="D1109" s="1"/>
      <c r="E1109" s="1"/>
      <c r="F1109" s="1"/>
      <c r="G1109" s="1"/>
      <c r="I1109" s="1"/>
      <c r="J1109" s="1"/>
      <c r="K1109" s="1"/>
      <c r="L1109" s="1"/>
      <c r="M1109" s="1"/>
      <c r="N1109" s="1"/>
      <c r="O1109" s="1"/>
      <c r="P1109" s="1"/>
      <c r="Q1109" s="1"/>
      <c r="R1109" s="1"/>
      <c r="S1109" s="1"/>
      <c r="T1109" s="1"/>
      <c r="U1109" s="1"/>
    </row>
    <row r="1110" spans="2:21">
      <c r="B1110" s="1"/>
      <c r="C1110" s="1"/>
      <c r="D1110" s="1"/>
      <c r="E1110" s="1"/>
      <c r="F1110" s="1"/>
      <c r="G1110" s="1"/>
      <c r="I1110" s="1"/>
      <c r="J1110" s="1"/>
      <c r="K1110" s="1"/>
      <c r="L1110" s="1"/>
      <c r="M1110" s="1"/>
      <c r="N1110" s="1"/>
      <c r="O1110" s="1"/>
      <c r="P1110" s="1"/>
      <c r="Q1110" s="1"/>
      <c r="R1110" s="1"/>
      <c r="S1110" s="1"/>
      <c r="T1110" s="1"/>
      <c r="U1110" s="1"/>
    </row>
    <row r="1111" spans="2:21">
      <c r="B1111" s="1"/>
      <c r="C1111" s="1"/>
      <c r="D1111" s="1"/>
      <c r="E1111" s="1"/>
      <c r="F1111" s="1"/>
      <c r="G1111" s="1"/>
      <c r="I1111" s="1"/>
      <c r="J1111" s="1"/>
      <c r="K1111" s="1"/>
      <c r="L1111" s="1"/>
      <c r="M1111" s="1"/>
      <c r="N1111" s="1"/>
      <c r="O1111" s="1"/>
      <c r="P1111" s="1"/>
      <c r="Q1111" s="1"/>
      <c r="R1111" s="1"/>
      <c r="S1111" s="1"/>
      <c r="T1111" s="1"/>
      <c r="U1111" s="1"/>
    </row>
    <row r="1112" spans="2:21">
      <c r="B1112" s="1"/>
      <c r="C1112" s="1"/>
      <c r="D1112" s="1"/>
      <c r="E1112" s="1"/>
      <c r="F1112" s="1"/>
      <c r="G1112" s="1"/>
      <c r="I1112" s="1"/>
      <c r="J1112" s="1"/>
      <c r="K1112" s="1"/>
      <c r="L1112" s="1"/>
      <c r="M1112" s="1"/>
      <c r="N1112" s="1"/>
      <c r="O1112" s="1"/>
      <c r="P1112" s="1"/>
      <c r="Q1112" s="1"/>
      <c r="R1112" s="1"/>
      <c r="S1112" s="1"/>
      <c r="T1112" s="1"/>
      <c r="U1112" s="1"/>
    </row>
    <row r="1113" spans="2:21">
      <c r="B1113" s="1"/>
      <c r="C1113" s="1"/>
      <c r="D1113" s="1"/>
      <c r="E1113" s="1"/>
      <c r="F1113" s="1"/>
      <c r="G1113" s="1"/>
      <c r="I1113" s="1"/>
      <c r="J1113" s="1"/>
      <c r="K1113" s="1"/>
      <c r="L1113" s="1"/>
      <c r="M1113" s="1"/>
      <c r="N1113" s="1"/>
      <c r="O1113" s="1"/>
      <c r="P1113" s="1"/>
      <c r="Q1113" s="1"/>
      <c r="R1113" s="1"/>
      <c r="S1113" s="1"/>
      <c r="T1113" s="1"/>
      <c r="U1113" s="1"/>
    </row>
    <row r="1114" spans="2:21">
      <c r="B1114" s="1"/>
      <c r="C1114" s="1"/>
      <c r="D1114" s="1"/>
      <c r="E1114" s="1"/>
      <c r="F1114" s="1"/>
      <c r="G1114" s="1"/>
      <c r="I1114" s="1"/>
      <c r="J1114" s="1"/>
      <c r="K1114" s="1"/>
      <c r="L1114" s="1"/>
      <c r="M1114" s="1"/>
      <c r="N1114" s="1"/>
      <c r="O1114" s="1"/>
      <c r="P1114" s="1"/>
      <c r="Q1114" s="1"/>
      <c r="R1114" s="1"/>
      <c r="S1114" s="1"/>
      <c r="T1114" s="1"/>
      <c r="U1114" s="1"/>
    </row>
    <row r="1115" spans="2:21">
      <c r="B1115" s="1"/>
      <c r="C1115" s="1"/>
      <c r="D1115" s="1"/>
      <c r="E1115" s="1"/>
      <c r="F1115" s="1"/>
      <c r="G1115" s="1"/>
      <c r="I1115" s="1"/>
      <c r="J1115" s="1"/>
      <c r="K1115" s="1"/>
      <c r="L1115" s="1"/>
      <c r="M1115" s="1"/>
      <c r="N1115" s="1"/>
      <c r="O1115" s="1"/>
      <c r="P1115" s="1"/>
      <c r="Q1115" s="1"/>
      <c r="R1115" s="1"/>
      <c r="S1115" s="1"/>
      <c r="T1115" s="1"/>
      <c r="U1115" s="1"/>
    </row>
    <row r="1116" spans="2:21">
      <c r="B1116" s="1"/>
      <c r="C1116" s="1"/>
      <c r="D1116" s="1"/>
      <c r="E1116" s="1"/>
      <c r="F1116" s="1"/>
      <c r="G1116" s="1"/>
      <c r="I1116" s="1"/>
      <c r="J1116" s="1"/>
      <c r="K1116" s="1"/>
      <c r="L1116" s="1"/>
      <c r="M1116" s="1"/>
      <c r="N1116" s="1"/>
      <c r="O1116" s="1"/>
      <c r="P1116" s="1"/>
      <c r="Q1116" s="1"/>
      <c r="R1116" s="1"/>
      <c r="S1116" s="1"/>
      <c r="T1116" s="1"/>
      <c r="U1116" s="1"/>
    </row>
    <row r="1117" spans="2:21">
      <c r="B1117" s="1"/>
      <c r="C1117" s="1"/>
      <c r="D1117" s="1"/>
      <c r="E1117" s="1"/>
      <c r="F1117" s="1"/>
      <c r="G1117" s="1"/>
      <c r="I1117" s="1"/>
      <c r="J1117" s="1"/>
      <c r="K1117" s="1"/>
      <c r="L1117" s="1"/>
      <c r="M1117" s="1"/>
      <c r="N1117" s="1"/>
      <c r="O1117" s="1"/>
      <c r="P1117" s="1"/>
      <c r="Q1117" s="1"/>
      <c r="R1117" s="1"/>
      <c r="S1117" s="1"/>
      <c r="T1117" s="1"/>
      <c r="U1117" s="1"/>
    </row>
    <row r="1118" spans="2:21">
      <c r="B1118" s="1"/>
      <c r="C1118" s="1"/>
      <c r="D1118" s="1"/>
      <c r="E1118" s="1"/>
      <c r="F1118" s="1"/>
      <c r="G1118" s="1"/>
      <c r="I1118" s="1"/>
      <c r="J1118" s="1"/>
      <c r="K1118" s="1"/>
      <c r="L1118" s="1"/>
      <c r="M1118" s="1"/>
      <c r="N1118" s="1"/>
      <c r="O1118" s="1"/>
      <c r="P1118" s="1"/>
      <c r="Q1118" s="1"/>
      <c r="R1118" s="1"/>
      <c r="S1118" s="1"/>
      <c r="T1118" s="1"/>
      <c r="U1118" s="1"/>
    </row>
    <row r="1119" spans="2:21">
      <c r="B1119" s="1"/>
      <c r="C1119" s="1"/>
      <c r="D1119" s="1"/>
      <c r="E1119" s="1"/>
      <c r="F1119" s="1"/>
      <c r="G1119" s="1"/>
      <c r="I1119" s="1"/>
      <c r="J1119" s="1"/>
      <c r="K1119" s="1"/>
      <c r="L1119" s="1"/>
      <c r="M1119" s="1"/>
      <c r="N1119" s="1"/>
      <c r="O1119" s="1"/>
      <c r="P1119" s="1"/>
      <c r="Q1119" s="1"/>
      <c r="R1119" s="1"/>
      <c r="S1119" s="1"/>
      <c r="T1119" s="1"/>
      <c r="U1119" s="1"/>
    </row>
    <row r="1120" spans="2:21">
      <c r="B1120" s="1"/>
      <c r="C1120" s="1"/>
      <c r="D1120" s="1"/>
      <c r="E1120" s="1"/>
      <c r="F1120" s="1"/>
      <c r="G1120" s="1"/>
      <c r="I1120" s="1"/>
      <c r="J1120" s="1"/>
      <c r="K1120" s="1"/>
      <c r="L1120" s="1"/>
      <c r="M1120" s="1"/>
      <c r="N1120" s="1"/>
      <c r="O1120" s="1"/>
      <c r="P1120" s="1"/>
      <c r="Q1120" s="1"/>
      <c r="R1120" s="1"/>
      <c r="S1120" s="1"/>
      <c r="T1120" s="1"/>
      <c r="U1120" s="1"/>
    </row>
    <row r="1121" spans="2:21">
      <c r="B1121" s="1"/>
      <c r="C1121" s="1"/>
      <c r="D1121" s="1"/>
      <c r="E1121" s="1"/>
      <c r="F1121" s="1"/>
      <c r="G1121" s="1"/>
      <c r="I1121" s="1"/>
      <c r="J1121" s="1"/>
      <c r="K1121" s="1"/>
      <c r="L1121" s="1"/>
      <c r="M1121" s="1"/>
      <c r="N1121" s="1"/>
      <c r="O1121" s="1"/>
      <c r="P1121" s="1"/>
      <c r="Q1121" s="1"/>
      <c r="R1121" s="1"/>
      <c r="S1121" s="1"/>
      <c r="T1121" s="1"/>
      <c r="U1121" s="1"/>
    </row>
    <row r="1122" spans="2:21">
      <c r="B1122" s="1"/>
      <c r="C1122" s="1"/>
      <c r="D1122" s="1"/>
      <c r="E1122" s="1"/>
      <c r="F1122" s="1"/>
      <c r="G1122" s="1"/>
      <c r="I1122" s="1"/>
      <c r="J1122" s="1"/>
      <c r="K1122" s="1"/>
      <c r="L1122" s="1"/>
      <c r="M1122" s="1"/>
      <c r="N1122" s="1"/>
      <c r="O1122" s="1"/>
      <c r="P1122" s="1"/>
      <c r="Q1122" s="1"/>
      <c r="R1122" s="1"/>
      <c r="S1122" s="1"/>
      <c r="T1122" s="1"/>
      <c r="U1122" s="1"/>
    </row>
    <row r="1123" spans="2:21">
      <c r="B1123" s="1"/>
      <c r="C1123" s="1"/>
      <c r="D1123" s="1"/>
      <c r="E1123" s="1"/>
      <c r="F1123" s="1"/>
      <c r="G1123" s="1"/>
      <c r="I1123" s="1"/>
      <c r="J1123" s="1"/>
      <c r="K1123" s="1"/>
      <c r="L1123" s="1"/>
      <c r="M1123" s="1"/>
      <c r="N1123" s="1"/>
      <c r="O1123" s="1"/>
      <c r="P1123" s="1"/>
      <c r="Q1123" s="1"/>
      <c r="R1123" s="1"/>
      <c r="S1123" s="1"/>
      <c r="T1123" s="1"/>
      <c r="U1123" s="1"/>
    </row>
    <row r="1124" spans="2:21">
      <c r="B1124" s="1"/>
      <c r="C1124" s="1"/>
      <c r="D1124" s="1"/>
      <c r="E1124" s="1"/>
      <c r="F1124" s="1"/>
      <c r="G1124" s="1"/>
      <c r="I1124" s="1"/>
      <c r="J1124" s="1"/>
      <c r="K1124" s="1"/>
      <c r="L1124" s="1"/>
      <c r="M1124" s="1"/>
      <c r="N1124" s="1"/>
      <c r="O1124" s="1"/>
      <c r="P1124" s="1"/>
      <c r="Q1124" s="1"/>
      <c r="R1124" s="1"/>
      <c r="S1124" s="1"/>
      <c r="T1124" s="1"/>
      <c r="U1124" s="1"/>
    </row>
    <row r="1125" spans="2:21">
      <c r="B1125" s="1"/>
      <c r="C1125" s="1"/>
      <c r="D1125" s="1"/>
      <c r="E1125" s="1"/>
      <c r="F1125" s="1"/>
      <c r="G1125" s="1"/>
      <c r="I1125" s="1"/>
      <c r="J1125" s="1"/>
      <c r="K1125" s="1"/>
      <c r="L1125" s="1"/>
      <c r="M1125" s="1"/>
      <c r="N1125" s="1"/>
      <c r="O1125" s="1"/>
      <c r="P1125" s="1"/>
      <c r="Q1125" s="1"/>
      <c r="R1125" s="1"/>
      <c r="S1125" s="1"/>
      <c r="T1125" s="1"/>
      <c r="U1125" s="1"/>
    </row>
    <row r="1126" spans="2:21">
      <c r="B1126" s="1"/>
      <c r="C1126" s="1"/>
      <c r="D1126" s="1"/>
      <c r="E1126" s="1"/>
      <c r="F1126" s="1"/>
      <c r="G1126" s="1"/>
      <c r="I1126" s="1"/>
      <c r="J1126" s="1"/>
      <c r="K1126" s="1"/>
      <c r="L1126" s="1"/>
      <c r="M1126" s="1"/>
      <c r="N1126" s="1"/>
      <c r="O1126" s="1"/>
      <c r="P1126" s="1"/>
      <c r="Q1126" s="1"/>
      <c r="R1126" s="1"/>
      <c r="S1126" s="1"/>
      <c r="T1126" s="1"/>
      <c r="U1126" s="1"/>
    </row>
    <row r="1127" spans="2:21">
      <c r="B1127" s="1"/>
      <c r="C1127" s="1"/>
      <c r="D1127" s="1"/>
      <c r="E1127" s="1"/>
      <c r="F1127" s="1"/>
      <c r="G1127" s="1"/>
      <c r="I1127" s="1"/>
      <c r="J1127" s="1"/>
      <c r="K1127" s="1"/>
      <c r="L1127" s="1"/>
      <c r="M1127" s="1"/>
      <c r="N1127" s="1"/>
      <c r="O1127" s="1"/>
      <c r="P1127" s="1"/>
      <c r="Q1127" s="1"/>
      <c r="R1127" s="1"/>
      <c r="S1127" s="1"/>
      <c r="T1127" s="1"/>
      <c r="U1127" s="1"/>
    </row>
    <row r="1128" spans="2:21">
      <c r="B1128" s="1"/>
      <c r="C1128" s="1"/>
      <c r="D1128" s="1"/>
      <c r="E1128" s="1"/>
      <c r="F1128" s="1"/>
      <c r="G1128" s="1"/>
      <c r="I1128" s="1"/>
      <c r="J1128" s="1"/>
      <c r="K1128" s="1"/>
      <c r="L1128" s="1"/>
      <c r="M1128" s="1"/>
      <c r="N1128" s="1"/>
      <c r="O1128" s="1"/>
      <c r="P1128" s="1"/>
      <c r="Q1128" s="1"/>
      <c r="R1128" s="1"/>
      <c r="S1128" s="1"/>
      <c r="T1128" s="1"/>
      <c r="U1128" s="1"/>
    </row>
    <row r="1129" spans="2:21">
      <c r="B1129" s="1"/>
      <c r="C1129" s="1"/>
      <c r="D1129" s="1"/>
      <c r="E1129" s="1"/>
      <c r="F1129" s="1"/>
      <c r="G1129" s="1"/>
      <c r="I1129" s="1"/>
      <c r="J1129" s="1"/>
      <c r="K1129" s="1"/>
      <c r="L1129" s="1"/>
      <c r="M1129" s="1"/>
      <c r="N1129" s="1"/>
      <c r="O1129" s="1"/>
      <c r="P1129" s="1"/>
      <c r="Q1129" s="1"/>
      <c r="R1129" s="1"/>
      <c r="S1129" s="1"/>
      <c r="T1129" s="1"/>
      <c r="U1129" s="1"/>
    </row>
    <row r="1130" spans="2:21">
      <c r="B1130" s="1"/>
      <c r="C1130" s="1"/>
      <c r="D1130" s="1"/>
      <c r="E1130" s="1"/>
      <c r="F1130" s="1"/>
      <c r="G1130" s="1"/>
      <c r="I1130" s="1"/>
      <c r="J1130" s="1"/>
      <c r="K1130" s="1"/>
      <c r="L1130" s="1"/>
      <c r="M1130" s="1"/>
      <c r="N1130" s="1"/>
      <c r="O1130" s="1"/>
      <c r="P1130" s="1"/>
      <c r="Q1130" s="1"/>
      <c r="R1130" s="1"/>
      <c r="S1130" s="1"/>
      <c r="T1130" s="1"/>
      <c r="U1130" s="1"/>
    </row>
    <row r="1131" spans="2:21">
      <c r="B1131" s="1"/>
      <c r="C1131" s="1"/>
      <c r="D1131" s="1"/>
      <c r="E1131" s="1"/>
      <c r="F1131" s="1"/>
      <c r="G1131" s="1"/>
      <c r="I1131" s="1"/>
      <c r="J1131" s="1"/>
      <c r="K1131" s="1"/>
      <c r="L1131" s="1"/>
      <c r="M1131" s="1"/>
      <c r="N1131" s="1"/>
      <c r="O1131" s="1"/>
      <c r="P1131" s="1"/>
      <c r="Q1131" s="1"/>
      <c r="R1131" s="1"/>
      <c r="S1131" s="1"/>
      <c r="T1131" s="1"/>
      <c r="U1131" s="1"/>
    </row>
    <row r="1132" spans="2:21">
      <c r="B1132" s="1"/>
      <c r="C1132" s="1"/>
      <c r="D1132" s="1"/>
      <c r="E1132" s="1"/>
      <c r="F1132" s="1"/>
      <c r="G1132" s="1"/>
      <c r="I1132" s="1"/>
      <c r="J1132" s="1"/>
      <c r="K1132" s="1"/>
      <c r="L1132" s="1"/>
      <c r="M1132" s="1"/>
      <c r="N1132" s="1"/>
      <c r="O1132" s="1"/>
      <c r="P1132" s="1"/>
      <c r="Q1132" s="1"/>
      <c r="R1132" s="1"/>
      <c r="S1132" s="1"/>
      <c r="T1132" s="1"/>
      <c r="U1132" s="1"/>
    </row>
    <row r="1133" spans="2:21">
      <c r="B1133" s="1"/>
      <c r="C1133" s="1"/>
      <c r="D1133" s="1"/>
      <c r="E1133" s="1"/>
      <c r="F1133" s="1"/>
      <c r="G1133" s="1"/>
      <c r="I1133" s="1"/>
      <c r="J1133" s="1"/>
      <c r="K1133" s="1"/>
      <c r="L1133" s="1"/>
      <c r="M1133" s="1"/>
      <c r="N1133" s="1"/>
      <c r="O1133" s="1"/>
      <c r="P1133" s="1"/>
      <c r="Q1133" s="1"/>
      <c r="R1133" s="1"/>
      <c r="S1133" s="1"/>
      <c r="T1133" s="1"/>
      <c r="U1133" s="1"/>
    </row>
    <row r="1134" spans="2:21">
      <c r="B1134" s="1"/>
      <c r="C1134" s="1"/>
      <c r="D1134" s="1"/>
      <c r="E1134" s="1"/>
      <c r="F1134" s="1"/>
      <c r="G1134" s="1"/>
      <c r="I1134" s="1"/>
      <c r="J1134" s="1"/>
      <c r="K1134" s="1"/>
      <c r="L1134" s="1"/>
      <c r="M1134" s="1"/>
      <c r="N1134" s="1"/>
      <c r="O1134" s="1"/>
      <c r="P1134" s="1"/>
      <c r="Q1134" s="1"/>
      <c r="R1134" s="1"/>
      <c r="S1134" s="1"/>
      <c r="T1134" s="1"/>
      <c r="U1134" s="1"/>
    </row>
    <row r="1135" spans="2:21">
      <c r="B1135" s="1"/>
      <c r="C1135" s="1"/>
      <c r="D1135" s="1"/>
      <c r="E1135" s="1"/>
      <c r="F1135" s="1"/>
      <c r="G1135" s="1"/>
      <c r="I1135" s="1"/>
      <c r="J1135" s="1"/>
      <c r="K1135" s="1"/>
      <c r="L1135" s="1"/>
      <c r="M1135" s="1"/>
      <c r="N1135" s="1"/>
      <c r="O1135" s="1"/>
      <c r="P1135" s="1"/>
      <c r="Q1135" s="1"/>
      <c r="R1135" s="1"/>
      <c r="S1135" s="1"/>
      <c r="T1135" s="1"/>
      <c r="U1135" s="1"/>
    </row>
    <row r="1136" spans="2:21">
      <c r="B1136" s="1"/>
      <c r="C1136" s="1"/>
      <c r="D1136" s="1"/>
      <c r="E1136" s="1"/>
      <c r="F1136" s="1"/>
      <c r="G1136" s="1"/>
      <c r="I1136" s="1"/>
      <c r="J1136" s="1"/>
      <c r="K1136" s="1"/>
      <c r="L1136" s="1"/>
      <c r="M1136" s="1"/>
      <c r="N1136" s="1"/>
      <c r="O1136" s="1"/>
      <c r="P1136" s="1"/>
      <c r="Q1136" s="1"/>
      <c r="R1136" s="1"/>
      <c r="S1136" s="1"/>
      <c r="T1136" s="1"/>
      <c r="U1136" s="1"/>
    </row>
    <row r="1137" spans="2:21">
      <c r="B1137" s="1"/>
      <c r="C1137" s="1"/>
      <c r="D1137" s="1"/>
      <c r="E1137" s="1"/>
      <c r="F1137" s="1"/>
      <c r="G1137" s="1"/>
      <c r="I1137" s="1"/>
      <c r="J1137" s="1"/>
      <c r="K1137" s="1"/>
      <c r="L1137" s="1"/>
      <c r="M1137" s="1"/>
      <c r="N1137" s="1"/>
      <c r="O1137" s="1"/>
      <c r="P1137" s="1"/>
      <c r="Q1137" s="1"/>
      <c r="R1137" s="1"/>
      <c r="S1137" s="1"/>
      <c r="T1137" s="1"/>
      <c r="U1137" s="1"/>
    </row>
    <row r="1138" spans="2:21">
      <c r="B1138" s="1"/>
      <c r="C1138" s="1"/>
      <c r="D1138" s="1"/>
      <c r="E1138" s="1"/>
      <c r="F1138" s="1"/>
      <c r="G1138" s="1"/>
      <c r="I1138" s="1"/>
      <c r="J1138" s="1"/>
      <c r="K1138" s="1"/>
      <c r="L1138" s="1"/>
      <c r="M1138" s="1"/>
      <c r="N1138" s="1"/>
      <c r="O1138" s="1"/>
      <c r="P1138" s="1"/>
      <c r="Q1138" s="1"/>
      <c r="R1138" s="1"/>
      <c r="S1138" s="1"/>
      <c r="T1138" s="1"/>
      <c r="U1138" s="1"/>
    </row>
    <row r="1139" spans="2:21">
      <c r="B1139" s="1"/>
      <c r="C1139" s="1"/>
      <c r="D1139" s="1"/>
      <c r="E1139" s="1"/>
      <c r="F1139" s="1"/>
      <c r="G1139" s="1"/>
      <c r="I1139" s="1"/>
      <c r="J1139" s="1"/>
      <c r="K1139" s="1"/>
      <c r="L1139" s="1"/>
      <c r="M1139" s="1"/>
      <c r="N1139" s="1"/>
      <c r="O1139" s="1"/>
      <c r="P1139" s="1"/>
      <c r="Q1139" s="1"/>
      <c r="R1139" s="1"/>
      <c r="S1139" s="1"/>
      <c r="T1139" s="1"/>
      <c r="U1139" s="1"/>
    </row>
    <row r="1140" spans="2:21">
      <c r="B1140" s="1"/>
      <c r="C1140" s="1"/>
      <c r="D1140" s="1"/>
      <c r="E1140" s="1"/>
      <c r="F1140" s="1"/>
      <c r="G1140" s="1"/>
      <c r="I1140" s="1"/>
      <c r="J1140" s="1"/>
      <c r="K1140" s="1"/>
      <c r="L1140" s="1"/>
      <c r="M1140" s="1"/>
      <c r="N1140" s="1"/>
      <c r="O1140" s="1"/>
      <c r="P1140" s="1"/>
      <c r="Q1140" s="1"/>
      <c r="R1140" s="1"/>
      <c r="S1140" s="1"/>
      <c r="T1140" s="1"/>
      <c r="U1140" s="1"/>
    </row>
    <row r="1141" spans="2:21">
      <c r="B1141" s="1"/>
      <c r="C1141" s="1"/>
      <c r="D1141" s="1"/>
      <c r="E1141" s="1"/>
      <c r="F1141" s="1"/>
      <c r="G1141" s="1"/>
      <c r="I1141" s="1"/>
      <c r="J1141" s="1"/>
      <c r="K1141" s="1"/>
      <c r="L1141" s="1"/>
      <c r="M1141" s="1"/>
      <c r="N1141" s="1"/>
      <c r="O1141" s="1"/>
      <c r="P1141" s="1"/>
      <c r="Q1141" s="1"/>
      <c r="R1141" s="1"/>
      <c r="S1141" s="1"/>
      <c r="T1141" s="1"/>
      <c r="U1141" s="1"/>
    </row>
    <row r="1142" spans="2:21">
      <c r="B1142" s="1"/>
      <c r="C1142" s="1"/>
      <c r="D1142" s="1"/>
      <c r="E1142" s="1"/>
      <c r="F1142" s="1"/>
      <c r="G1142" s="1"/>
      <c r="I1142" s="1"/>
      <c r="J1142" s="1"/>
      <c r="K1142" s="1"/>
      <c r="L1142" s="1"/>
      <c r="M1142" s="1"/>
      <c r="N1142" s="1"/>
      <c r="O1142" s="1"/>
      <c r="P1142" s="1"/>
      <c r="Q1142" s="1"/>
      <c r="R1142" s="1"/>
      <c r="S1142" s="1"/>
      <c r="T1142" s="1"/>
      <c r="U1142" s="1"/>
    </row>
    <row r="1143" spans="2:21">
      <c r="B1143" s="1"/>
      <c r="C1143" s="1"/>
      <c r="D1143" s="1"/>
      <c r="E1143" s="1"/>
      <c r="F1143" s="1"/>
      <c r="G1143" s="1"/>
      <c r="I1143" s="1"/>
      <c r="J1143" s="1"/>
      <c r="K1143" s="1"/>
      <c r="L1143" s="1"/>
      <c r="M1143" s="1"/>
      <c r="N1143" s="1"/>
      <c r="O1143" s="1"/>
      <c r="P1143" s="1"/>
      <c r="Q1143" s="1"/>
      <c r="R1143" s="1"/>
      <c r="S1143" s="1"/>
      <c r="T1143" s="1"/>
      <c r="U1143" s="1"/>
    </row>
    <row r="1144" spans="2:21">
      <c r="B1144" s="1"/>
      <c r="C1144" s="1"/>
      <c r="D1144" s="1"/>
      <c r="E1144" s="1"/>
      <c r="F1144" s="1"/>
      <c r="G1144" s="1"/>
      <c r="I1144" s="1"/>
      <c r="J1144" s="1"/>
      <c r="K1144" s="1"/>
      <c r="L1144" s="1"/>
      <c r="M1144" s="1"/>
      <c r="N1144" s="1"/>
      <c r="O1144" s="1"/>
      <c r="P1144" s="1"/>
      <c r="Q1144" s="1"/>
      <c r="R1144" s="1"/>
      <c r="S1144" s="1"/>
      <c r="T1144" s="1"/>
      <c r="U1144" s="1"/>
    </row>
    <row r="1145" spans="2:21">
      <c r="B1145" s="1"/>
      <c r="C1145" s="1"/>
      <c r="D1145" s="1"/>
      <c r="E1145" s="1"/>
      <c r="F1145" s="1"/>
      <c r="G1145" s="1"/>
      <c r="I1145" s="1"/>
      <c r="J1145" s="1"/>
      <c r="K1145" s="1"/>
      <c r="L1145" s="1"/>
      <c r="M1145" s="1"/>
      <c r="N1145" s="1"/>
      <c r="O1145" s="1"/>
      <c r="P1145" s="1"/>
      <c r="Q1145" s="1"/>
      <c r="R1145" s="1"/>
      <c r="S1145" s="1"/>
      <c r="T1145" s="1"/>
      <c r="U1145" s="1"/>
    </row>
    <row r="1146" spans="2:21">
      <c r="B1146" s="1"/>
      <c r="C1146" s="1"/>
      <c r="D1146" s="1"/>
      <c r="E1146" s="1"/>
      <c r="F1146" s="1"/>
      <c r="G1146" s="1"/>
      <c r="I1146" s="1"/>
      <c r="J1146" s="1"/>
      <c r="K1146" s="1"/>
      <c r="L1146" s="1"/>
      <c r="M1146" s="1"/>
      <c r="N1146" s="1"/>
      <c r="O1146" s="1"/>
      <c r="P1146" s="1"/>
      <c r="Q1146" s="1"/>
      <c r="R1146" s="1"/>
      <c r="S1146" s="1"/>
      <c r="T1146" s="1"/>
      <c r="U1146" s="1"/>
    </row>
    <row r="1147" spans="2:21">
      <c r="B1147" s="1"/>
      <c r="C1147" s="1"/>
      <c r="D1147" s="1"/>
      <c r="E1147" s="1"/>
      <c r="F1147" s="1"/>
      <c r="G1147" s="1"/>
      <c r="I1147" s="1"/>
      <c r="J1147" s="1"/>
      <c r="K1147" s="1"/>
      <c r="L1147" s="1"/>
      <c r="M1147" s="1"/>
      <c r="N1147" s="1"/>
      <c r="O1147" s="1"/>
      <c r="P1147" s="1"/>
      <c r="Q1147" s="1"/>
      <c r="R1147" s="1"/>
      <c r="S1147" s="1"/>
      <c r="T1147" s="1"/>
      <c r="U1147" s="1"/>
    </row>
    <row r="1148" spans="2:21">
      <c r="B1148" s="1"/>
      <c r="C1148" s="1"/>
      <c r="D1148" s="1"/>
      <c r="E1148" s="1"/>
      <c r="F1148" s="1"/>
      <c r="G1148" s="1"/>
      <c r="I1148" s="1"/>
      <c r="J1148" s="1"/>
      <c r="K1148" s="1"/>
      <c r="L1148" s="1"/>
      <c r="M1148" s="1"/>
      <c r="N1148" s="1"/>
      <c r="O1148" s="1"/>
      <c r="P1148" s="1"/>
      <c r="Q1148" s="1"/>
      <c r="R1148" s="1"/>
      <c r="S1148" s="1"/>
      <c r="T1148" s="1"/>
      <c r="U1148" s="1"/>
    </row>
    <row r="1149" spans="2:21">
      <c r="B1149" s="1"/>
      <c r="C1149" s="1"/>
      <c r="D1149" s="1"/>
      <c r="E1149" s="1"/>
      <c r="F1149" s="1"/>
      <c r="G1149" s="1"/>
      <c r="I1149" s="1"/>
      <c r="J1149" s="1"/>
      <c r="K1149" s="1"/>
      <c r="L1149" s="1"/>
      <c r="M1149" s="1"/>
      <c r="N1149" s="1"/>
      <c r="O1149" s="1"/>
      <c r="P1149" s="1"/>
      <c r="Q1149" s="1"/>
      <c r="R1149" s="1"/>
      <c r="S1149" s="1"/>
      <c r="T1149" s="1"/>
      <c r="U1149" s="1"/>
    </row>
    <row r="1150" spans="2:21">
      <c r="B1150" s="1"/>
      <c r="C1150" s="1"/>
      <c r="D1150" s="1"/>
      <c r="E1150" s="1"/>
      <c r="F1150" s="1"/>
      <c r="G1150" s="1"/>
      <c r="I1150" s="1"/>
      <c r="J1150" s="1"/>
      <c r="K1150" s="1"/>
      <c r="L1150" s="1"/>
      <c r="M1150" s="1"/>
      <c r="N1150" s="1"/>
      <c r="O1150" s="1"/>
      <c r="P1150" s="1"/>
      <c r="Q1150" s="1"/>
      <c r="R1150" s="1"/>
      <c r="S1150" s="1"/>
      <c r="T1150" s="1"/>
      <c r="U1150" s="1"/>
    </row>
    <row r="1151" spans="2:21">
      <c r="B1151" s="1"/>
      <c r="C1151" s="1"/>
      <c r="D1151" s="1"/>
      <c r="E1151" s="1"/>
      <c r="F1151" s="1"/>
      <c r="G1151" s="1"/>
      <c r="I1151" s="1"/>
      <c r="J1151" s="1"/>
      <c r="K1151" s="1"/>
      <c r="L1151" s="1"/>
      <c r="M1151" s="1"/>
      <c r="N1151" s="1"/>
      <c r="O1151" s="1"/>
      <c r="P1151" s="1"/>
      <c r="Q1151" s="1"/>
      <c r="R1151" s="1"/>
      <c r="S1151" s="1"/>
      <c r="T1151" s="1"/>
      <c r="U1151" s="1"/>
    </row>
    <row r="1152" spans="2:21">
      <c r="B1152" s="1"/>
      <c r="C1152" s="1"/>
      <c r="D1152" s="1"/>
      <c r="E1152" s="1"/>
      <c r="F1152" s="1"/>
      <c r="G1152" s="1"/>
      <c r="I1152" s="1"/>
      <c r="J1152" s="1"/>
      <c r="K1152" s="1"/>
      <c r="L1152" s="1"/>
      <c r="M1152" s="1"/>
      <c r="N1152" s="1"/>
      <c r="O1152" s="1"/>
      <c r="P1152" s="1"/>
      <c r="Q1152" s="1"/>
      <c r="R1152" s="1"/>
      <c r="S1152" s="1"/>
      <c r="T1152" s="1"/>
      <c r="U1152" s="1"/>
    </row>
    <row r="1153" spans="2:21">
      <c r="B1153" s="1"/>
      <c r="C1153" s="1"/>
      <c r="D1153" s="1"/>
      <c r="E1153" s="1"/>
      <c r="F1153" s="1"/>
      <c r="G1153" s="1"/>
      <c r="I1153" s="1"/>
      <c r="J1153" s="1"/>
      <c r="K1153" s="1"/>
      <c r="L1153" s="1"/>
      <c r="M1153" s="1"/>
      <c r="N1153" s="1"/>
      <c r="O1153" s="1"/>
      <c r="P1153" s="1"/>
      <c r="Q1153" s="1"/>
      <c r="R1153" s="1"/>
      <c r="S1153" s="1"/>
      <c r="T1153" s="1"/>
      <c r="U1153" s="1"/>
    </row>
    <row r="1154" spans="2:21">
      <c r="B1154" s="1"/>
      <c r="C1154" s="1"/>
      <c r="D1154" s="1"/>
      <c r="E1154" s="1"/>
      <c r="F1154" s="1"/>
      <c r="G1154" s="1"/>
      <c r="I1154" s="1"/>
      <c r="J1154" s="1"/>
      <c r="K1154" s="1"/>
      <c r="L1154" s="1"/>
      <c r="M1154" s="1"/>
      <c r="N1154" s="1"/>
      <c r="O1154" s="1"/>
      <c r="P1154" s="1"/>
      <c r="Q1154" s="1"/>
      <c r="R1154" s="1"/>
      <c r="S1154" s="1"/>
      <c r="T1154" s="1"/>
      <c r="U1154" s="1"/>
    </row>
    <row r="1155" spans="2:21">
      <c r="B1155" s="1"/>
      <c r="C1155" s="1"/>
      <c r="D1155" s="1"/>
      <c r="E1155" s="1"/>
      <c r="F1155" s="1"/>
      <c r="G1155" s="1"/>
      <c r="I1155" s="1"/>
      <c r="J1155" s="1"/>
      <c r="K1155" s="1"/>
      <c r="L1155" s="1"/>
      <c r="M1155" s="1"/>
      <c r="N1155" s="1"/>
      <c r="O1155" s="1"/>
      <c r="P1155" s="1"/>
      <c r="Q1155" s="1"/>
      <c r="R1155" s="1"/>
      <c r="S1155" s="1"/>
      <c r="T1155" s="1"/>
      <c r="U1155" s="1"/>
    </row>
    <row r="1156" spans="2:21">
      <c r="B1156" s="1"/>
      <c r="C1156" s="1"/>
      <c r="D1156" s="1"/>
      <c r="E1156" s="1"/>
      <c r="F1156" s="1"/>
      <c r="G1156" s="1"/>
      <c r="I1156" s="1"/>
      <c r="J1156" s="1"/>
      <c r="K1156" s="1"/>
      <c r="L1156" s="1"/>
      <c r="M1156" s="1"/>
      <c r="N1156" s="1"/>
      <c r="O1156" s="1"/>
      <c r="P1156" s="1"/>
      <c r="Q1156" s="1"/>
      <c r="R1156" s="1"/>
      <c r="S1156" s="1"/>
      <c r="T1156" s="1"/>
      <c r="U1156" s="1"/>
    </row>
    <row r="1157" spans="2:21">
      <c r="B1157" s="1"/>
      <c r="C1157" s="1"/>
      <c r="D1157" s="1"/>
      <c r="E1157" s="1"/>
      <c r="F1157" s="1"/>
      <c r="G1157" s="1"/>
      <c r="I1157" s="1"/>
      <c r="J1157" s="1"/>
      <c r="K1157" s="1"/>
      <c r="L1157" s="1"/>
      <c r="M1157" s="1"/>
      <c r="N1157" s="1"/>
      <c r="O1157" s="1"/>
      <c r="P1157" s="1"/>
      <c r="Q1157" s="1"/>
      <c r="R1157" s="1"/>
      <c r="S1157" s="1"/>
      <c r="T1157" s="1"/>
      <c r="U1157" s="1"/>
    </row>
    <row r="1158" spans="2:21">
      <c r="B1158" s="1"/>
      <c r="C1158" s="1"/>
      <c r="D1158" s="1"/>
      <c r="E1158" s="1"/>
      <c r="F1158" s="1"/>
      <c r="G1158" s="1"/>
      <c r="I1158" s="1"/>
      <c r="J1158" s="1"/>
      <c r="K1158" s="1"/>
      <c r="L1158" s="1"/>
      <c r="M1158" s="1"/>
      <c r="N1158" s="1"/>
      <c r="O1158" s="1"/>
      <c r="P1158" s="1"/>
      <c r="Q1158" s="1"/>
      <c r="R1158" s="1"/>
      <c r="S1158" s="1"/>
      <c r="T1158" s="1"/>
      <c r="U1158" s="1"/>
    </row>
    <row r="1159" spans="2:21">
      <c r="B1159" s="1"/>
      <c r="C1159" s="1"/>
      <c r="D1159" s="1"/>
      <c r="E1159" s="1"/>
      <c r="F1159" s="1"/>
      <c r="G1159" s="1"/>
      <c r="I1159" s="1"/>
      <c r="J1159" s="1"/>
      <c r="K1159" s="1"/>
      <c r="L1159" s="1"/>
      <c r="M1159" s="1"/>
      <c r="N1159" s="1"/>
      <c r="O1159" s="1"/>
      <c r="P1159" s="1"/>
      <c r="Q1159" s="1"/>
      <c r="R1159" s="1"/>
      <c r="S1159" s="1"/>
      <c r="T1159" s="1"/>
      <c r="U1159" s="1"/>
    </row>
    <row r="1160" spans="2:21">
      <c r="B1160" s="1"/>
      <c r="C1160" s="1"/>
      <c r="D1160" s="1"/>
      <c r="E1160" s="1"/>
      <c r="F1160" s="1"/>
      <c r="G1160" s="1"/>
      <c r="I1160" s="1"/>
      <c r="J1160" s="1"/>
      <c r="K1160" s="1"/>
      <c r="L1160" s="1"/>
      <c r="M1160" s="1"/>
      <c r="N1160" s="1"/>
      <c r="O1160" s="1"/>
      <c r="P1160" s="1"/>
      <c r="Q1160" s="1"/>
      <c r="R1160" s="1"/>
      <c r="S1160" s="1"/>
      <c r="T1160" s="1"/>
      <c r="U1160" s="1"/>
    </row>
    <row r="1161" spans="2:21">
      <c r="B1161" s="1"/>
      <c r="C1161" s="1"/>
      <c r="D1161" s="1"/>
      <c r="E1161" s="1"/>
      <c r="F1161" s="1"/>
      <c r="G1161" s="1"/>
      <c r="I1161" s="1"/>
      <c r="J1161" s="1"/>
      <c r="K1161" s="1"/>
      <c r="L1161" s="1"/>
      <c r="M1161" s="1"/>
      <c r="N1161" s="1"/>
      <c r="O1161" s="1"/>
      <c r="P1161" s="1"/>
      <c r="Q1161" s="1"/>
      <c r="R1161" s="1"/>
      <c r="S1161" s="1"/>
      <c r="T1161" s="1"/>
      <c r="U1161" s="1"/>
    </row>
    <row r="1162" spans="2:21">
      <c r="B1162" s="1"/>
      <c r="C1162" s="1"/>
      <c r="D1162" s="1"/>
      <c r="E1162" s="1"/>
      <c r="F1162" s="1"/>
      <c r="G1162" s="1"/>
      <c r="I1162" s="1"/>
      <c r="J1162" s="1"/>
      <c r="K1162" s="1"/>
      <c r="L1162" s="1"/>
      <c r="M1162" s="1"/>
      <c r="N1162" s="1"/>
      <c r="O1162" s="1"/>
      <c r="P1162" s="1"/>
      <c r="Q1162" s="1"/>
      <c r="R1162" s="1"/>
      <c r="S1162" s="1"/>
      <c r="T1162" s="1"/>
      <c r="U1162" s="1"/>
    </row>
    <row r="1163" spans="2:21">
      <c r="B1163" s="1"/>
      <c r="C1163" s="1"/>
      <c r="D1163" s="1"/>
      <c r="E1163" s="1"/>
      <c r="F1163" s="1"/>
      <c r="G1163" s="1"/>
      <c r="I1163" s="1"/>
      <c r="J1163" s="1"/>
      <c r="K1163" s="1"/>
      <c r="L1163" s="1"/>
      <c r="M1163" s="1"/>
      <c r="N1163" s="1"/>
      <c r="O1163" s="1"/>
      <c r="P1163" s="1"/>
      <c r="Q1163" s="1"/>
      <c r="R1163" s="1"/>
      <c r="S1163" s="1"/>
      <c r="T1163" s="1"/>
      <c r="U1163" s="1"/>
    </row>
    <row r="1164" spans="2:21">
      <c r="B1164" s="1"/>
      <c r="C1164" s="1"/>
      <c r="D1164" s="1"/>
      <c r="E1164" s="1"/>
      <c r="F1164" s="1"/>
      <c r="G1164" s="1"/>
      <c r="I1164" s="1"/>
      <c r="J1164" s="1"/>
      <c r="K1164" s="1"/>
      <c r="L1164" s="1"/>
      <c r="M1164" s="1"/>
      <c r="N1164" s="1"/>
      <c r="O1164" s="1"/>
      <c r="P1164" s="1"/>
      <c r="Q1164" s="1"/>
      <c r="R1164" s="1"/>
      <c r="S1164" s="1"/>
      <c r="T1164" s="1"/>
      <c r="U1164" s="1"/>
    </row>
    <row r="1165" spans="2:21">
      <c r="B1165" s="1"/>
      <c r="C1165" s="1"/>
      <c r="D1165" s="1"/>
      <c r="E1165" s="1"/>
      <c r="F1165" s="1"/>
      <c r="G1165" s="1"/>
      <c r="I1165" s="1"/>
      <c r="J1165" s="1"/>
      <c r="K1165" s="1"/>
      <c r="L1165" s="1"/>
      <c r="M1165" s="1"/>
      <c r="N1165" s="1"/>
      <c r="O1165" s="1"/>
      <c r="P1165" s="1"/>
      <c r="Q1165" s="1"/>
      <c r="R1165" s="1"/>
      <c r="S1165" s="1"/>
      <c r="T1165" s="1"/>
      <c r="U1165" s="1"/>
    </row>
    <row r="1166" spans="2:21">
      <c r="B1166" s="1"/>
      <c r="C1166" s="1"/>
      <c r="D1166" s="1"/>
      <c r="E1166" s="1"/>
      <c r="F1166" s="1"/>
      <c r="G1166" s="1"/>
      <c r="I1166" s="1"/>
      <c r="J1166" s="1"/>
      <c r="K1166" s="1"/>
      <c r="L1166" s="1"/>
      <c r="M1166" s="1"/>
      <c r="N1166" s="1"/>
      <c r="O1166" s="1"/>
      <c r="P1166" s="1"/>
      <c r="Q1166" s="1"/>
      <c r="R1166" s="1"/>
      <c r="S1166" s="1"/>
      <c r="T1166" s="1"/>
      <c r="U1166" s="1"/>
    </row>
    <row r="1167" spans="2:21">
      <c r="B1167" s="1"/>
      <c r="C1167" s="1"/>
      <c r="D1167" s="1"/>
      <c r="E1167" s="1"/>
      <c r="F1167" s="1"/>
      <c r="G1167" s="1"/>
      <c r="I1167" s="1"/>
      <c r="J1167" s="1"/>
      <c r="K1167" s="1"/>
      <c r="L1167" s="1"/>
      <c r="M1167" s="1"/>
      <c r="N1167" s="1"/>
      <c r="O1167" s="1"/>
      <c r="P1167" s="1"/>
      <c r="Q1167" s="1"/>
      <c r="R1167" s="1"/>
      <c r="S1167" s="1"/>
      <c r="T1167" s="1"/>
      <c r="U1167" s="1"/>
    </row>
    <row r="1168" spans="2:21">
      <c r="B1168" s="1"/>
      <c r="C1168" s="1"/>
      <c r="D1168" s="1"/>
      <c r="E1168" s="1"/>
      <c r="F1168" s="1"/>
      <c r="G1168" s="1"/>
      <c r="I1168" s="1"/>
      <c r="J1168" s="1"/>
      <c r="K1168" s="1"/>
      <c r="L1168" s="1"/>
      <c r="M1168" s="1"/>
      <c r="N1168" s="1"/>
      <c r="O1168" s="1"/>
      <c r="P1168" s="1"/>
      <c r="Q1168" s="1"/>
      <c r="R1168" s="1"/>
      <c r="S1168" s="1"/>
      <c r="T1168" s="1"/>
      <c r="U1168" s="1"/>
    </row>
    <row r="1169" spans="2:21">
      <c r="B1169" s="1"/>
      <c r="C1169" s="1"/>
      <c r="D1169" s="1"/>
      <c r="E1169" s="1"/>
      <c r="F1169" s="1"/>
      <c r="G1169" s="1"/>
      <c r="I1169" s="1"/>
      <c r="J1169" s="1"/>
      <c r="K1169" s="1"/>
      <c r="L1169" s="1"/>
      <c r="M1169" s="1"/>
      <c r="N1169" s="1"/>
      <c r="O1169" s="1"/>
      <c r="P1169" s="1"/>
      <c r="Q1169" s="1"/>
      <c r="R1169" s="1"/>
      <c r="S1169" s="1"/>
      <c r="T1169" s="1"/>
      <c r="U1169" s="1"/>
    </row>
    <row r="1170" spans="2:21">
      <c r="B1170" s="1"/>
      <c r="C1170" s="1"/>
      <c r="D1170" s="1"/>
      <c r="E1170" s="1"/>
      <c r="F1170" s="1"/>
      <c r="G1170" s="1"/>
      <c r="I1170" s="1"/>
      <c r="J1170" s="1"/>
      <c r="K1170" s="1"/>
      <c r="L1170" s="1"/>
      <c r="M1170" s="1"/>
      <c r="N1170" s="1"/>
      <c r="O1170" s="1"/>
      <c r="P1170" s="1"/>
      <c r="Q1170" s="1"/>
      <c r="R1170" s="1"/>
      <c r="S1170" s="1"/>
      <c r="T1170" s="1"/>
      <c r="U1170" s="1"/>
    </row>
    <row r="1171" spans="2:21">
      <c r="B1171" s="1"/>
      <c r="C1171" s="1"/>
      <c r="D1171" s="1"/>
      <c r="E1171" s="1"/>
      <c r="F1171" s="1"/>
      <c r="G1171" s="1"/>
      <c r="I1171" s="1"/>
      <c r="J1171" s="1"/>
      <c r="K1171" s="1"/>
      <c r="L1171" s="1"/>
      <c r="M1171" s="1"/>
      <c r="N1171" s="1"/>
      <c r="O1171" s="1"/>
      <c r="P1171" s="1"/>
      <c r="Q1171" s="1"/>
      <c r="R1171" s="1"/>
      <c r="S1171" s="1"/>
      <c r="T1171" s="1"/>
      <c r="U1171" s="1"/>
    </row>
    <row r="1172" spans="2:21">
      <c r="B1172" s="1"/>
      <c r="C1172" s="1"/>
      <c r="D1172" s="1"/>
      <c r="E1172" s="1"/>
      <c r="F1172" s="1"/>
      <c r="G1172" s="1"/>
      <c r="I1172" s="1"/>
      <c r="J1172" s="1"/>
      <c r="K1172" s="1"/>
      <c r="L1172" s="1"/>
      <c r="M1172" s="1"/>
      <c r="N1172" s="1"/>
      <c r="O1172" s="1"/>
      <c r="P1172" s="1"/>
      <c r="Q1172" s="1"/>
      <c r="R1172" s="1"/>
      <c r="S1172" s="1"/>
      <c r="T1172" s="1"/>
      <c r="U1172" s="1"/>
    </row>
    <row r="1173" spans="2:21">
      <c r="B1173" s="1"/>
      <c r="C1173" s="1"/>
      <c r="D1173" s="1"/>
      <c r="E1173" s="1"/>
      <c r="F1173" s="1"/>
      <c r="G1173" s="1"/>
      <c r="I1173" s="1"/>
      <c r="J1173" s="1"/>
      <c r="K1173" s="1"/>
      <c r="L1173" s="1"/>
      <c r="M1173" s="1"/>
      <c r="N1173" s="1"/>
      <c r="O1173" s="1"/>
      <c r="P1173" s="1"/>
      <c r="Q1173" s="1"/>
      <c r="R1173" s="1"/>
      <c r="S1173" s="1"/>
      <c r="T1173" s="1"/>
      <c r="U1173" s="1"/>
    </row>
    <row r="1174" spans="2:21">
      <c r="B1174" s="1"/>
      <c r="C1174" s="1"/>
      <c r="D1174" s="1"/>
      <c r="E1174" s="1"/>
      <c r="F1174" s="1"/>
      <c r="G1174" s="1"/>
      <c r="I1174" s="1"/>
      <c r="J1174" s="1"/>
      <c r="K1174" s="1"/>
      <c r="L1174" s="1"/>
      <c r="M1174" s="1"/>
      <c r="N1174" s="1"/>
      <c r="O1174" s="1"/>
      <c r="P1174" s="1"/>
      <c r="Q1174" s="1"/>
      <c r="R1174" s="1"/>
      <c r="S1174" s="1"/>
      <c r="T1174" s="1"/>
      <c r="U1174" s="1"/>
    </row>
    <row r="1175" spans="2:21">
      <c r="B1175" s="1"/>
      <c r="C1175" s="1"/>
      <c r="D1175" s="1"/>
      <c r="E1175" s="1"/>
      <c r="F1175" s="1"/>
      <c r="G1175" s="1"/>
      <c r="I1175" s="1"/>
      <c r="J1175" s="1"/>
      <c r="K1175" s="1"/>
      <c r="L1175" s="1"/>
      <c r="M1175" s="1"/>
      <c r="N1175" s="1"/>
      <c r="O1175" s="1"/>
      <c r="P1175" s="1"/>
      <c r="Q1175" s="1"/>
      <c r="R1175" s="1"/>
      <c r="S1175" s="1"/>
      <c r="T1175" s="1"/>
      <c r="U1175" s="1"/>
    </row>
    <row r="1176" spans="2:21">
      <c r="B1176" s="1"/>
      <c r="C1176" s="1"/>
      <c r="D1176" s="1"/>
      <c r="E1176" s="1"/>
      <c r="F1176" s="1"/>
      <c r="G1176" s="1"/>
      <c r="I1176" s="1"/>
      <c r="J1176" s="1"/>
      <c r="K1176" s="1"/>
      <c r="L1176" s="1"/>
      <c r="M1176" s="1"/>
      <c r="N1176" s="1"/>
      <c r="O1176" s="1"/>
      <c r="P1176" s="1"/>
      <c r="Q1176" s="1"/>
      <c r="R1176" s="1"/>
      <c r="S1176" s="1"/>
      <c r="T1176" s="1"/>
      <c r="U1176" s="1"/>
    </row>
    <row r="1177" spans="2:21">
      <c r="B1177" s="1"/>
      <c r="C1177" s="1"/>
      <c r="D1177" s="1"/>
      <c r="E1177" s="1"/>
      <c r="F1177" s="1"/>
      <c r="G1177" s="1"/>
      <c r="I1177" s="1"/>
      <c r="J1177" s="1"/>
      <c r="K1177" s="1"/>
      <c r="L1177" s="1"/>
      <c r="M1177" s="1"/>
      <c r="N1177" s="1"/>
      <c r="O1177" s="1"/>
      <c r="P1177" s="1"/>
      <c r="Q1177" s="1"/>
      <c r="R1177" s="1"/>
      <c r="S1177" s="1"/>
      <c r="T1177" s="1"/>
      <c r="U1177" s="1"/>
    </row>
    <row r="1178" spans="2:21">
      <c r="B1178" s="1"/>
      <c r="C1178" s="1"/>
      <c r="D1178" s="1"/>
      <c r="E1178" s="1"/>
      <c r="F1178" s="1"/>
      <c r="G1178" s="1"/>
      <c r="I1178" s="1"/>
      <c r="J1178" s="1"/>
      <c r="K1178" s="1"/>
      <c r="L1178" s="1"/>
      <c r="M1178" s="1"/>
      <c r="N1178" s="1"/>
      <c r="O1178" s="1"/>
      <c r="P1178" s="1"/>
      <c r="Q1178" s="1"/>
      <c r="R1178" s="1"/>
      <c r="S1178" s="1"/>
      <c r="T1178" s="1"/>
      <c r="U1178" s="1"/>
    </row>
    <row r="1179" spans="2:21">
      <c r="B1179" s="1"/>
      <c r="C1179" s="1"/>
      <c r="D1179" s="1"/>
      <c r="E1179" s="1"/>
      <c r="F1179" s="1"/>
      <c r="G1179" s="1"/>
      <c r="I1179" s="1"/>
      <c r="J1179" s="1"/>
      <c r="K1179" s="1"/>
      <c r="L1179" s="1"/>
      <c r="M1179" s="1"/>
      <c r="N1179" s="1"/>
      <c r="O1179" s="1"/>
      <c r="P1179" s="1"/>
      <c r="Q1179" s="1"/>
      <c r="R1179" s="1"/>
      <c r="S1179" s="1"/>
      <c r="T1179" s="1"/>
      <c r="U1179" s="1"/>
    </row>
    <row r="1180" spans="2:21">
      <c r="B1180" s="1"/>
      <c r="C1180" s="1"/>
      <c r="D1180" s="1"/>
      <c r="E1180" s="1"/>
      <c r="F1180" s="1"/>
      <c r="G1180" s="1"/>
      <c r="I1180" s="1"/>
      <c r="J1180" s="1"/>
      <c r="K1180" s="1"/>
      <c r="L1180" s="1"/>
      <c r="M1180" s="1"/>
      <c r="N1180" s="1"/>
      <c r="O1180" s="1"/>
      <c r="P1180" s="1"/>
      <c r="Q1180" s="1"/>
      <c r="R1180" s="1"/>
      <c r="S1180" s="1"/>
      <c r="T1180" s="1"/>
      <c r="U1180" s="1"/>
    </row>
    <row r="1181" spans="2:21">
      <c r="B1181" s="1"/>
      <c r="C1181" s="1"/>
      <c r="D1181" s="1"/>
      <c r="E1181" s="1"/>
      <c r="F1181" s="1"/>
      <c r="G1181" s="1"/>
      <c r="I1181" s="1"/>
      <c r="J1181" s="1"/>
      <c r="K1181" s="1"/>
      <c r="L1181" s="1"/>
      <c r="M1181" s="1"/>
      <c r="N1181" s="1"/>
      <c r="O1181" s="1"/>
      <c r="P1181" s="1"/>
      <c r="Q1181" s="1"/>
      <c r="R1181" s="1"/>
      <c r="S1181" s="1"/>
      <c r="T1181" s="1"/>
      <c r="U1181" s="1"/>
    </row>
    <row r="1182" spans="2:21">
      <c r="B1182" s="1"/>
      <c r="C1182" s="1"/>
      <c r="D1182" s="1"/>
      <c r="E1182" s="1"/>
      <c r="F1182" s="1"/>
      <c r="G1182" s="1"/>
      <c r="I1182" s="1"/>
      <c r="J1182" s="1"/>
      <c r="K1182" s="1"/>
      <c r="L1182" s="1"/>
      <c r="M1182" s="1"/>
      <c r="N1182" s="1"/>
      <c r="O1182" s="1"/>
      <c r="P1182" s="1"/>
      <c r="Q1182" s="1"/>
      <c r="R1182" s="1"/>
      <c r="S1182" s="1"/>
      <c r="T1182" s="1"/>
      <c r="U1182" s="1"/>
    </row>
    <row r="1183" spans="2:21">
      <c r="B1183" s="1"/>
      <c r="C1183" s="1"/>
      <c r="D1183" s="1"/>
      <c r="E1183" s="1"/>
      <c r="F1183" s="1"/>
      <c r="G1183" s="1"/>
      <c r="I1183" s="1"/>
      <c r="J1183" s="1"/>
      <c r="K1183" s="1"/>
      <c r="L1183" s="1"/>
      <c r="M1183" s="1"/>
      <c r="N1183" s="1"/>
      <c r="O1183" s="1"/>
      <c r="P1183" s="1"/>
      <c r="Q1183" s="1"/>
      <c r="R1183" s="1"/>
      <c r="S1183" s="1"/>
      <c r="T1183" s="1"/>
      <c r="U1183" s="1"/>
    </row>
    <row r="1184" spans="2:21">
      <c r="B1184" s="1"/>
      <c r="C1184" s="1"/>
      <c r="D1184" s="1"/>
      <c r="E1184" s="1"/>
      <c r="F1184" s="1"/>
      <c r="G1184" s="1"/>
      <c r="I1184" s="1"/>
      <c r="J1184" s="1"/>
      <c r="K1184" s="1"/>
      <c r="L1184" s="1"/>
      <c r="M1184" s="1"/>
      <c r="N1184" s="1"/>
      <c r="O1184" s="1"/>
      <c r="P1184" s="1"/>
      <c r="Q1184" s="1"/>
      <c r="R1184" s="1"/>
      <c r="S1184" s="1"/>
      <c r="T1184" s="1"/>
      <c r="U1184" s="1"/>
    </row>
    <row r="1185" spans="2:21">
      <c r="B1185" s="1"/>
      <c r="C1185" s="1"/>
      <c r="D1185" s="1"/>
      <c r="E1185" s="1"/>
      <c r="F1185" s="1"/>
      <c r="G1185" s="1"/>
      <c r="I1185" s="1"/>
      <c r="J1185" s="1"/>
      <c r="K1185" s="1"/>
      <c r="L1185" s="1"/>
      <c r="M1185" s="1"/>
      <c r="N1185" s="1"/>
      <c r="O1185" s="1"/>
      <c r="P1185" s="1"/>
      <c r="Q1185" s="1"/>
      <c r="R1185" s="1"/>
      <c r="S1185" s="1"/>
      <c r="T1185" s="1"/>
      <c r="U1185" s="1"/>
    </row>
    <row r="1186" spans="2:21">
      <c r="B1186" s="1"/>
      <c r="C1186" s="1"/>
      <c r="D1186" s="1"/>
      <c r="E1186" s="1"/>
      <c r="F1186" s="1"/>
      <c r="G1186" s="1"/>
      <c r="I1186" s="1"/>
      <c r="J1186" s="1"/>
      <c r="K1186" s="1"/>
      <c r="L1186" s="1"/>
      <c r="M1186" s="1"/>
      <c r="N1186" s="1"/>
      <c r="O1186" s="1"/>
      <c r="P1186" s="1"/>
      <c r="Q1186" s="1"/>
      <c r="R1186" s="1"/>
      <c r="S1186" s="1"/>
      <c r="T1186" s="1"/>
      <c r="U1186" s="1"/>
    </row>
    <row r="1187" spans="2:21">
      <c r="B1187" s="1"/>
      <c r="C1187" s="1"/>
      <c r="D1187" s="1"/>
      <c r="E1187" s="1"/>
      <c r="F1187" s="1"/>
      <c r="G1187" s="1"/>
      <c r="I1187" s="1"/>
      <c r="J1187" s="1"/>
      <c r="K1187" s="1"/>
      <c r="L1187" s="1"/>
      <c r="M1187" s="1"/>
      <c r="N1187" s="1"/>
      <c r="O1187" s="1"/>
      <c r="P1187" s="1"/>
      <c r="Q1187" s="1"/>
      <c r="R1187" s="1"/>
      <c r="S1187" s="1"/>
      <c r="T1187" s="1"/>
      <c r="U1187" s="1"/>
    </row>
    <row r="1188" spans="2:21">
      <c r="B1188" s="1"/>
      <c r="C1188" s="1"/>
      <c r="D1188" s="1"/>
      <c r="E1188" s="1"/>
      <c r="F1188" s="1"/>
      <c r="G1188" s="1"/>
      <c r="I1188" s="1"/>
      <c r="J1188" s="1"/>
      <c r="K1188" s="1"/>
      <c r="L1188" s="1"/>
      <c r="M1188" s="1"/>
      <c r="N1188" s="1"/>
      <c r="O1188" s="1"/>
      <c r="P1188" s="1"/>
      <c r="Q1188" s="1"/>
      <c r="R1188" s="1"/>
      <c r="S1188" s="1"/>
      <c r="T1188" s="1"/>
      <c r="U1188" s="1"/>
    </row>
    <row r="1189" spans="2:21">
      <c r="B1189" s="1"/>
      <c r="C1189" s="1"/>
      <c r="D1189" s="1"/>
      <c r="E1189" s="1"/>
      <c r="F1189" s="1"/>
      <c r="G1189" s="1"/>
      <c r="I1189" s="1"/>
      <c r="J1189" s="1"/>
      <c r="K1189" s="1"/>
      <c r="L1189" s="1"/>
      <c r="M1189" s="1"/>
      <c r="N1189" s="1"/>
      <c r="O1189" s="1"/>
      <c r="P1189" s="1"/>
      <c r="Q1189" s="1"/>
      <c r="R1189" s="1"/>
      <c r="S1189" s="1"/>
      <c r="T1189" s="1"/>
      <c r="U1189" s="1"/>
    </row>
    <row r="1190" spans="2:21">
      <c r="B1190" s="1"/>
      <c r="C1190" s="1"/>
      <c r="D1190" s="1"/>
      <c r="E1190" s="1"/>
      <c r="F1190" s="1"/>
      <c r="G1190" s="1"/>
      <c r="I1190" s="1"/>
      <c r="J1190" s="1"/>
      <c r="K1190" s="1"/>
      <c r="L1190" s="1"/>
      <c r="M1190" s="1"/>
      <c r="N1190" s="1"/>
      <c r="O1190" s="1"/>
      <c r="P1190" s="1"/>
      <c r="Q1190" s="1"/>
      <c r="R1190" s="1"/>
      <c r="S1190" s="1"/>
      <c r="T1190" s="1"/>
      <c r="U1190" s="1"/>
    </row>
    <row r="1191" spans="2:21">
      <c r="B1191" s="1"/>
      <c r="C1191" s="1"/>
      <c r="D1191" s="1"/>
      <c r="E1191" s="1"/>
      <c r="F1191" s="1"/>
      <c r="G1191" s="1"/>
      <c r="I1191" s="1"/>
      <c r="J1191" s="1"/>
      <c r="K1191" s="1"/>
      <c r="L1191" s="1"/>
      <c r="M1191" s="1"/>
      <c r="N1191" s="1"/>
      <c r="O1191" s="1"/>
      <c r="P1191" s="1"/>
      <c r="Q1191" s="1"/>
      <c r="R1191" s="1"/>
      <c r="S1191" s="1"/>
      <c r="T1191" s="1"/>
      <c r="U1191" s="1"/>
    </row>
    <row r="1192" spans="2:21">
      <c r="B1192" s="1"/>
      <c r="C1192" s="1"/>
      <c r="D1192" s="1"/>
      <c r="E1192" s="1"/>
      <c r="F1192" s="1"/>
      <c r="G1192" s="1"/>
      <c r="I1192" s="1"/>
      <c r="J1192" s="1"/>
      <c r="K1192" s="1"/>
      <c r="L1192" s="1"/>
      <c r="M1192" s="1"/>
      <c r="N1192" s="1"/>
      <c r="O1192" s="1"/>
      <c r="P1192" s="1"/>
      <c r="Q1192" s="1"/>
      <c r="R1192" s="1"/>
      <c r="S1192" s="1"/>
      <c r="T1192" s="1"/>
      <c r="U1192" s="1"/>
    </row>
    <row r="1193" spans="2:21">
      <c r="B1193" s="1"/>
      <c r="C1193" s="1"/>
      <c r="D1193" s="1"/>
      <c r="E1193" s="1"/>
      <c r="F1193" s="1"/>
      <c r="G1193" s="1"/>
      <c r="I1193" s="1"/>
      <c r="J1193" s="1"/>
      <c r="K1193" s="1"/>
      <c r="L1193" s="1"/>
      <c r="M1193" s="1"/>
      <c r="N1193" s="1"/>
      <c r="O1193" s="1"/>
      <c r="P1193" s="1"/>
      <c r="Q1193" s="1"/>
      <c r="R1193" s="1"/>
      <c r="S1193" s="1"/>
      <c r="T1193" s="1"/>
      <c r="U1193" s="1"/>
    </row>
    <row r="1194" spans="2:21">
      <c r="B1194" s="1"/>
      <c r="C1194" s="1"/>
      <c r="D1194" s="1"/>
      <c r="E1194" s="1"/>
      <c r="F1194" s="1"/>
      <c r="G1194" s="1"/>
      <c r="I1194" s="1"/>
      <c r="J1194" s="1"/>
      <c r="K1194" s="1"/>
      <c r="L1194" s="1"/>
      <c r="M1194" s="1"/>
      <c r="N1194" s="1"/>
      <c r="O1194" s="1"/>
      <c r="P1194" s="1"/>
      <c r="Q1194" s="1"/>
      <c r="R1194" s="1"/>
      <c r="S1194" s="1"/>
      <c r="T1194" s="1"/>
      <c r="U1194" s="1"/>
    </row>
    <row r="1195" spans="2:21">
      <c r="B1195" s="1"/>
      <c r="C1195" s="1"/>
      <c r="D1195" s="1"/>
      <c r="E1195" s="1"/>
      <c r="F1195" s="1"/>
      <c r="G1195" s="1"/>
      <c r="I1195" s="1"/>
      <c r="J1195" s="1"/>
      <c r="K1195" s="1"/>
      <c r="L1195" s="1"/>
      <c r="M1195" s="1"/>
      <c r="N1195" s="1"/>
      <c r="O1195" s="1"/>
      <c r="P1195" s="1"/>
      <c r="Q1195" s="1"/>
      <c r="R1195" s="1"/>
      <c r="S1195" s="1"/>
      <c r="T1195" s="1"/>
      <c r="U1195" s="1"/>
    </row>
    <row r="1196" spans="2:21">
      <c r="B1196" s="1"/>
      <c r="C1196" s="1"/>
      <c r="D1196" s="1"/>
      <c r="E1196" s="1"/>
      <c r="F1196" s="1"/>
      <c r="G1196" s="1"/>
      <c r="I1196" s="1"/>
      <c r="J1196" s="1"/>
      <c r="K1196" s="1"/>
      <c r="L1196" s="1"/>
      <c r="M1196" s="1"/>
      <c r="N1196" s="1"/>
      <c r="O1196" s="1"/>
      <c r="P1196" s="1"/>
      <c r="Q1196" s="1"/>
      <c r="R1196" s="1"/>
      <c r="S1196" s="1"/>
      <c r="T1196" s="1"/>
      <c r="U1196" s="1"/>
    </row>
    <row r="1197" spans="2:21">
      <c r="B1197" s="1"/>
      <c r="C1197" s="1"/>
      <c r="D1197" s="1"/>
      <c r="E1197" s="1"/>
      <c r="F1197" s="1"/>
      <c r="G1197" s="1"/>
      <c r="I1197" s="1"/>
      <c r="J1197" s="1"/>
      <c r="K1197" s="1"/>
      <c r="L1197" s="1"/>
      <c r="M1197" s="1"/>
      <c r="N1197" s="1"/>
      <c r="O1197" s="1"/>
      <c r="P1197" s="1"/>
      <c r="Q1197" s="1"/>
      <c r="R1197" s="1"/>
      <c r="S1197" s="1"/>
      <c r="T1197" s="1"/>
      <c r="U1197" s="1"/>
    </row>
    <row r="1198" spans="2:21">
      <c r="B1198" s="1"/>
      <c r="C1198" s="1"/>
      <c r="D1198" s="1"/>
      <c r="E1198" s="1"/>
      <c r="F1198" s="1"/>
      <c r="G1198" s="1"/>
      <c r="I1198" s="1"/>
      <c r="J1198" s="1"/>
      <c r="K1198" s="1"/>
      <c r="L1198" s="1"/>
      <c r="M1198" s="1"/>
      <c r="N1198" s="1"/>
      <c r="O1198" s="1"/>
      <c r="P1198" s="1"/>
      <c r="Q1198" s="1"/>
      <c r="R1198" s="1"/>
      <c r="S1198" s="1"/>
      <c r="T1198" s="1"/>
      <c r="U1198" s="1"/>
    </row>
    <row r="1199" spans="2:21">
      <c r="B1199" s="1"/>
      <c r="C1199" s="1"/>
      <c r="D1199" s="1"/>
      <c r="E1199" s="1"/>
      <c r="F1199" s="1"/>
      <c r="G1199" s="1"/>
      <c r="I1199" s="1"/>
      <c r="J1199" s="1"/>
      <c r="K1199" s="1"/>
      <c r="L1199" s="1"/>
      <c r="M1199" s="1"/>
      <c r="N1199" s="1"/>
      <c r="O1199" s="1"/>
      <c r="P1199" s="1"/>
      <c r="Q1199" s="1"/>
      <c r="R1199" s="1"/>
      <c r="S1199" s="1"/>
      <c r="T1199" s="1"/>
      <c r="U1199" s="1"/>
    </row>
    <row r="1200" spans="2:21">
      <c r="B1200" s="1"/>
      <c r="C1200" s="1"/>
      <c r="D1200" s="1"/>
      <c r="E1200" s="1"/>
      <c r="F1200" s="1"/>
      <c r="G1200" s="1"/>
      <c r="I1200" s="1"/>
      <c r="J1200" s="1"/>
      <c r="K1200" s="1"/>
      <c r="L1200" s="1"/>
      <c r="M1200" s="1"/>
      <c r="N1200" s="1"/>
      <c r="O1200" s="1"/>
      <c r="P1200" s="1"/>
      <c r="Q1200" s="1"/>
      <c r="R1200" s="1"/>
      <c r="S1200" s="1"/>
      <c r="T1200" s="1"/>
      <c r="U1200" s="1"/>
    </row>
    <row r="1201" spans="2:21">
      <c r="B1201" s="1"/>
      <c r="C1201" s="1"/>
      <c r="D1201" s="1"/>
      <c r="E1201" s="1"/>
      <c r="F1201" s="1"/>
      <c r="G1201" s="1"/>
      <c r="I1201" s="1"/>
      <c r="J1201" s="1"/>
      <c r="K1201" s="1"/>
      <c r="L1201" s="1"/>
      <c r="M1201" s="1"/>
      <c r="N1201" s="1"/>
      <c r="O1201" s="1"/>
      <c r="P1201" s="1"/>
      <c r="Q1201" s="1"/>
      <c r="R1201" s="1"/>
      <c r="S1201" s="1"/>
      <c r="T1201" s="1"/>
      <c r="U1201" s="1"/>
    </row>
    <row r="1202" spans="2:21">
      <c r="B1202" s="1"/>
      <c r="C1202" s="1"/>
      <c r="D1202" s="1"/>
      <c r="E1202" s="1"/>
      <c r="F1202" s="1"/>
      <c r="G1202" s="1"/>
      <c r="I1202" s="1"/>
      <c r="J1202" s="1"/>
      <c r="K1202" s="1"/>
      <c r="L1202" s="1"/>
      <c r="M1202" s="1"/>
      <c r="N1202" s="1"/>
      <c r="O1202" s="1"/>
      <c r="P1202" s="1"/>
      <c r="Q1202" s="1"/>
      <c r="R1202" s="1"/>
      <c r="S1202" s="1"/>
      <c r="T1202" s="1"/>
      <c r="U1202" s="1"/>
    </row>
    <row r="1203" spans="2:21">
      <c r="B1203" s="1"/>
      <c r="C1203" s="1"/>
      <c r="D1203" s="1"/>
      <c r="E1203" s="1"/>
      <c r="F1203" s="1"/>
      <c r="G1203" s="1"/>
      <c r="I1203" s="1"/>
      <c r="J1203" s="1"/>
      <c r="K1203" s="1"/>
      <c r="L1203" s="1"/>
      <c r="M1203" s="1"/>
      <c r="N1203" s="1"/>
      <c r="O1203" s="1"/>
      <c r="P1203" s="1"/>
      <c r="Q1203" s="1"/>
      <c r="R1203" s="1"/>
      <c r="S1203" s="1"/>
      <c r="T1203" s="1"/>
      <c r="U1203" s="1"/>
    </row>
    <row r="1204" spans="2:21">
      <c r="B1204" s="1"/>
      <c r="C1204" s="1"/>
      <c r="D1204" s="1"/>
      <c r="E1204" s="1"/>
      <c r="F1204" s="1"/>
      <c r="G1204" s="1"/>
      <c r="I1204" s="1"/>
      <c r="J1204" s="1"/>
      <c r="K1204" s="1"/>
      <c r="L1204" s="1"/>
      <c r="M1204" s="1"/>
      <c r="N1204" s="1"/>
      <c r="O1204" s="1"/>
      <c r="P1204" s="1"/>
      <c r="Q1204" s="1"/>
      <c r="R1204" s="1"/>
      <c r="S1204" s="1"/>
      <c r="T1204" s="1"/>
      <c r="U1204" s="1"/>
    </row>
    <row r="1205" spans="2:21">
      <c r="B1205" s="1"/>
      <c r="C1205" s="1"/>
      <c r="D1205" s="1"/>
      <c r="E1205" s="1"/>
      <c r="F1205" s="1"/>
      <c r="G1205" s="1"/>
      <c r="I1205" s="1"/>
      <c r="J1205" s="1"/>
      <c r="K1205" s="1"/>
      <c r="L1205" s="1"/>
      <c r="M1205" s="1"/>
      <c r="N1205" s="1"/>
      <c r="O1205" s="1"/>
      <c r="P1205" s="1"/>
      <c r="Q1205" s="1"/>
      <c r="R1205" s="1"/>
      <c r="S1205" s="1"/>
      <c r="T1205" s="1"/>
      <c r="U1205" s="1"/>
    </row>
    <row r="1206" spans="2:21">
      <c r="B1206" s="1"/>
      <c r="C1206" s="1"/>
      <c r="D1206" s="1"/>
      <c r="E1206" s="1"/>
      <c r="F1206" s="1"/>
      <c r="G1206" s="1"/>
      <c r="I1206" s="1"/>
      <c r="J1206" s="1"/>
      <c r="K1206" s="1"/>
      <c r="L1206" s="1"/>
      <c r="M1206" s="1"/>
      <c r="N1206" s="1"/>
      <c r="O1206" s="1"/>
      <c r="P1206" s="1"/>
      <c r="Q1206" s="1"/>
      <c r="R1206" s="1"/>
      <c r="S1206" s="1"/>
      <c r="T1206" s="1"/>
      <c r="U1206" s="1"/>
    </row>
    <row r="1207" spans="2:21">
      <c r="B1207" s="1"/>
      <c r="C1207" s="1"/>
      <c r="D1207" s="1"/>
      <c r="E1207" s="1"/>
      <c r="F1207" s="1"/>
      <c r="G1207" s="1"/>
      <c r="I1207" s="1"/>
      <c r="J1207" s="1"/>
      <c r="K1207" s="1"/>
      <c r="L1207" s="1"/>
      <c r="M1207" s="1"/>
      <c r="N1207" s="1"/>
      <c r="O1207" s="1"/>
      <c r="P1207" s="1"/>
      <c r="Q1207" s="1"/>
      <c r="R1207" s="1"/>
      <c r="S1207" s="1"/>
      <c r="T1207" s="1"/>
      <c r="U1207" s="1"/>
    </row>
    <row r="1208" spans="2:21">
      <c r="B1208" s="1"/>
      <c r="C1208" s="1"/>
      <c r="D1208" s="1"/>
      <c r="E1208" s="1"/>
      <c r="F1208" s="1"/>
      <c r="G1208" s="1"/>
      <c r="I1208" s="1"/>
      <c r="J1208" s="1"/>
      <c r="K1208" s="1"/>
      <c r="L1208" s="1"/>
      <c r="M1208" s="1"/>
      <c r="N1208" s="1"/>
      <c r="O1208" s="1"/>
      <c r="P1208" s="1"/>
      <c r="Q1208" s="1"/>
      <c r="R1208" s="1"/>
      <c r="S1208" s="1"/>
      <c r="T1208" s="1"/>
      <c r="U1208" s="1"/>
    </row>
    <row r="1209" spans="2:21">
      <c r="B1209" s="1"/>
      <c r="C1209" s="1"/>
      <c r="D1209" s="1"/>
      <c r="E1209" s="1"/>
      <c r="F1209" s="1"/>
      <c r="G1209" s="1"/>
      <c r="I1209" s="1"/>
      <c r="J1209" s="1"/>
      <c r="K1209" s="1"/>
      <c r="L1209" s="1"/>
      <c r="M1209" s="1"/>
      <c r="N1209" s="1"/>
      <c r="O1209" s="1"/>
      <c r="P1209" s="1"/>
      <c r="Q1209" s="1"/>
      <c r="R1209" s="1"/>
      <c r="S1209" s="1"/>
      <c r="T1209" s="1"/>
      <c r="U1209" s="1"/>
    </row>
    <row r="1210" spans="2:21">
      <c r="B1210" s="1"/>
      <c r="C1210" s="1"/>
      <c r="D1210" s="1"/>
      <c r="E1210" s="1"/>
      <c r="F1210" s="1"/>
      <c r="G1210" s="1"/>
      <c r="I1210" s="1"/>
      <c r="J1210" s="1"/>
      <c r="K1210" s="1"/>
      <c r="L1210" s="1"/>
      <c r="M1210" s="1"/>
      <c r="N1210" s="1"/>
      <c r="O1210" s="1"/>
      <c r="P1210" s="1"/>
      <c r="Q1210" s="1"/>
      <c r="R1210" s="1"/>
      <c r="S1210" s="1"/>
      <c r="T1210" s="1"/>
      <c r="U1210" s="1"/>
    </row>
    <row r="1211" spans="2:21">
      <c r="B1211" s="1"/>
      <c r="C1211" s="1"/>
      <c r="D1211" s="1"/>
      <c r="E1211" s="1"/>
      <c r="F1211" s="1"/>
      <c r="G1211" s="1"/>
      <c r="I1211" s="1"/>
      <c r="J1211" s="1"/>
      <c r="K1211" s="1"/>
      <c r="L1211" s="1"/>
      <c r="M1211" s="1"/>
      <c r="N1211" s="1"/>
      <c r="O1211" s="1"/>
      <c r="P1211" s="1"/>
      <c r="Q1211" s="1"/>
      <c r="R1211" s="1"/>
      <c r="S1211" s="1"/>
      <c r="T1211" s="1"/>
      <c r="U1211" s="1"/>
    </row>
    <row r="1212" spans="2:21">
      <c r="B1212" s="1"/>
      <c r="C1212" s="1"/>
      <c r="D1212" s="1"/>
      <c r="E1212" s="1"/>
      <c r="F1212" s="1"/>
      <c r="G1212" s="1"/>
      <c r="I1212" s="1"/>
      <c r="J1212" s="1"/>
      <c r="K1212" s="1"/>
      <c r="L1212" s="1"/>
      <c r="M1212" s="1"/>
      <c r="N1212" s="1"/>
      <c r="O1212" s="1"/>
      <c r="P1212" s="1"/>
      <c r="Q1212" s="1"/>
      <c r="R1212" s="1"/>
      <c r="S1212" s="1"/>
      <c r="T1212" s="1"/>
      <c r="U1212" s="1"/>
    </row>
    <row r="1213" spans="2:21">
      <c r="B1213" s="1"/>
      <c r="C1213" s="1"/>
      <c r="D1213" s="1"/>
      <c r="E1213" s="1"/>
      <c r="F1213" s="1"/>
      <c r="G1213" s="1"/>
      <c r="I1213" s="1"/>
      <c r="J1213" s="1"/>
      <c r="K1213" s="1"/>
      <c r="L1213" s="1"/>
      <c r="M1213" s="1"/>
      <c r="N1213" s="1"/>
      <c r="O1213" s="1"/>
      <c r="P1213" s="1"/>
      <c r="Q1213" s="1"/>
      <c r="R1213" s="1"/>
      <c r="S1213" s="1"/>
      <c r="T1213" s="1"/>
      <c r="U1213" s="1"/>
    </row>
    <row r="1214" spans="2:21">
      <c r="B1214" s="1"/>
      <c r="C1214" s="1"/>
      <c r="D1214" s="1"/>
      <c r="E1214" s="1"/>
      <c r="F1214" s="1"/>
      <c r="G1214" s="1"/>
      <c r="I1214" s="1"/>
      <c r="J1214" s="1"/>
      <c r="K1214" s="1"/>
      <c r="L1214" s="1"/>
      <c r="M1214" s="1"/>
      <c r="N1214" s="1"/>
      <c r="O1214" s="1"/>
      <c r="P1214" s="1"/>
      <c r="Q1214" s="1"/>
      <c r="R1214" s="1"/>
      <c r="S1214" s="1"/>
      <c r="T1214" s="1"/>
      <c r="U1214" s="1"/>
    </row>
    <row r="1215" spans="2:21">
      <c r="B1215" s="1"/>
      <c r="C1215" s="1"/>
      <c r="D1215" s="1"/>
      <c r="E1215" s="1"/>
      <c r="F1215" s="1"/>
      <c r="G1215" s="1"/>
      <c r="I1215" s="1"/>
      <c r="J1215" s="1"/>
      <c r="K1215" s="1"/>
      <c r="L1215" s="1"/>
      <c r="M1215" s="1"/>
      <c r="N1215" s="1"/>
      <c r="O1215" s="1"/>
      <c r="P1215" s="1"/>
      <c r="Q1215" s="1"/>
      <c r="R1215" s="1"/>
      <c r="S1215" s="1"/>
      <c r="T1215" s="1"/>
      <c r="U1215" s="1"/>
    </row>
    <row r="1216" spans="2:21">
      <c r="B1216" s="1"/>
      <c r="C1216" s="1"/>
      <c r="D1216" s="1"/>
      <c r="E1216" s="1"/>
      <c r="F1216" s="1"/>
      <c r="G1216" s="1"/>
      <c r="I1216" s="1"/>
      <c r="J1216" s="1"/>
      <c r="K1216" s="1"/>
      <c r="L1216" s="1"/>
      <c r="M1216" s="1"/>
      <c r="N1216" s="1"/>
      <c r="O1216" s="1"/>
      <c r="P1216" s="1"/>
      <c r="Q1216" s="1"/>
      <c r="R1216" s="1"/>
      <c r="S1216" s="1"/>
      <c r="T1216" s="1"/>
      <c r="U1216" s="1"/>
    </row>
    <row r="1217" spans="2:21">
      <c r="B1217" s="1"/>
      <c r="C1217" s="1"/>
      <c r="D1217" s="1"/>
      <c r="E1217" s="1"/>
      <c r="F1217" s="1"/>
      <c r="G1217" s="1"/>
      <c r="I1217" s="1"/>
      <c r="J1217" s="1"/>
      <c r="K1217" s="1"/>
      <c r="L1217" s="1"/>
      <c r="M1217" s="1"/>
      <c r="N1217" s="1"/>
      <c r="O1217" s="1"/>
      <c r="P1217" s="1"/>
      <c r="Q1217" s="1"/>
      <c r="R1217" s="1"/>
      <c r="S1217" s="1"/>
      <c r="T1217" s="1"/>
      <c r="U1217" s="1"/>
    </row>
    <row r="1218" spans="2:21">
      <c r="B1218" s="1"/>
      <c r="C1218" s="1"/>
      <c r="D1218" s="1"/>
      <c r="E1218" s="1"/>
      <c r="F1218" s="1"/>
      <c r="G1218" s="1"/>
      <c r="I1218" s="1"/>
      <c r="J1218" s="1"/>
      <c r="K1218" s="1"/>
      <c r="L1218" s="1"/>
      <c r="M1218" s="1"/>
      <c r="N1218" s="1"/>
      <c r="O1218" s="1"/>
      <c r="P1218" s="1"/>
      <c r="Q1218" s="1"/>
      <c r="R1218" s="1"/>
      <c r="S1218" s="1"/>
      <c r="T1218" s="1"/>
      <c r="U1218" s="1"/>
    </row>
    <row r="1219" spans="2:21">
      <c r="B1219" s="1"/>
      <c r="C1219" s="1"/>
      <c r="D1219" s="1"/>
      <c r="E1219" s="1"/>
      <c r="F1219" s="1"/>
      <c r="G1219" s="1"/>
      <c r="I1219" s="1"/>
      <c r="J1219" s="1"/>
      <c r="K1219" s="1"/>
      <c r="L1219" s="1"/>
      <c r="M1219" s="1"/>
      <c r="N1219" s="1"/>
      <c r="O1219" s="1"/>
      <c r="P1219" s="1"/>
      <c r="Q1219" s="1"/>
      <c r="R1219" s="1"/>
      <c r="S1219" s="1"/>
      <c r="T1219" s="1"/>
      <c r="U1219" s="1"/>
    </row>
    <row r="1220" spans="2:21">
      <c r="B1220" s="1"/>
      <c r="C1220" s="1"/>
      <c r="D1220" s="1"/>
      <c r="E1220" s="1"/>
      <c r="F1220" s="1"/>
      <c r="G1220" s="1"/>
      <c r="I1220" s="1"/>
      <c r="J1220" s="1"/>
      <c r="K1220" s="1"/>
      <c r="L1220" s="1"/>
      <c r="M1220" s="1"/>
      <c r="N1220" s="1"/>
      <c r="O1220" s="1"/>
      <c r="P1220" s="1"/>
      <c r="Q1220" s="1"/>
      <c r="R1220" s="1"/>
      <c r="S1220" s="1"/>
      <c r="T1220" s="1"/>
      <c r="U1220" s="1"/>
    </row>
    <row r="1221" spans="2:21">
      <c r="B1221" s="1"/>
      <c r="C1221" s="1"/>
      <c r="D1221" s="1"/>
      <c r="E1221" s="1"/>
      <c r="F1221" s="1"/>
      <c r="G1221" s="1"/>
      <c r="I1221" s="1"/>
      <c r="J1221" s="1"/>
      <c r="K1221" s="1"/>
      <c r="L1221" s="1"/>
      <c r="M1221" s="1"/>
      <c r="N1221" s="1"/>
      <c r="O1221" s="1"/>
      <c r="P1221" s="1"/>
      <c r="Q1221" s="1"/>
      <c r="R1221" s="1"/>
      <c r="S1221" s="1"/>
      <c r="T1221" s="1"/>
      <c r="U1221" s="1"/>
    </row>
    <row r="1222" spans="2:21">
      <c r="B1222" s="1"/>
      <c r="C1222" s="1"/>
      <c r="D1222" s="1"/>
      <c r="E1222" s="1"/>
      <c r="F1222" s="1"/>
      <c r="G1222" s="1"/>
      <c r="I1222" s="1"/>
      <c r="J1222" s="1"/>
      <c r="K1222" s="1"/>
      <c r="L1222" s="1"/>
      <c r="M1222" s="1"/>
      <c r="N1222" s="1"/>
      <c r="O1222" s="1"/>
      <c r="P1222" s="1"/>
      <c r="Q1222" s="1"/>
      <c r="R1222" s="1"/>
      <c r="S1222" s="1"/>
      <c r="T1222" s="1"/>
      <c r="U1222" s="1"/>
    </row>
    <row r="1223" spans="2:21">
      <c r="B1223" s="1"/>
      <c r="C1223" s="1"/>
      <c r="D1223" s="1"/>
      <c r="E1223" s="1"/>
      <c r="F1223" s="1"/>
      <c r="G1223" s="1"/>
      <c r="I1223" s="1"/>
      <c r="J1223" s="1"/>
      <c r="K1223" s="1"/>
      <c r="L1223" s="1"/>
      <c r="M1223" s="1"/>
      <c r="N1223" s="1"/>
      <c r="O1223" s="1"/>
      <c r="P1223" s="1"/>
      <c r="Q1223" s="1"/>
      <c r="R1223" s="1"/>
      <c r="S1223" s="1"/>
      <c r="T1223" s="1"/>
      <c r="U1223" s="1"/>
    </row>
    <row r="1224" spans="2:21">
      <c r="B1224" s="1"/>
      <c r="C1224" s="1"/>
      <c r="D1224" s="1"/>
      <c r="E1224" s="1"/>
      <c r="F1224" s="1"/>
      <c r="G1224" s="1"/>
      <c r="I1224" s="1"/>
      <c r="J1224" s="1"/>
      <c r="K1224" s="1"/>
      <c r="L1224" s="1"/>
      <c r="M1224" s="1"/>
      <c r="N1224" s="1"/>
      <c r="O1224" s="1"/>
      <c r="P1224" s="1"/>
      <c r="Q1224" s="1"/>
      <c r="R1224" s="1"/>
      <c r="S1224" s="1"/>
      <c r="T1224" s="1"/>
      <c r="U1224" s="1"/>
    </row>
    <row r="1225" spans="2:21">
      <c r="B1225" s="1"/>
      <c r="C1225" s="1"/>
      <c r="D1225" s="1"/>
      <c r="E1225" s="1"/>
      <c r="F1225" s="1"/>
      <c r="G1225" s="1"/>
      <c r="I1225" s="1"/>
      <c r="J1225" s="1"/>
      <c r="K1225" s="1"/>
      <c r="L1225" s="1"/>
      <c r="M1225" s="1"/>
      <c r="N1225" s="1"/>
      <c r="O1225" s="1"/>
      <c r="P1225" s="1"/>
      <c r="Q1225" s="1"/>
      <c r="R1225" s="1"/>
      <c r="S1225" s="1"/>
      <c r="T1225" s="1"/>
      <c r="U1225" s="1"/>
    </row>
    <row r="1226" spans="2:21">
      <c r="B1226" s="1"/>
      <c r="C1226" s="1"/>
      <c r="D1226" s="1"/>
      <c r="E1226" s="1"/>
      <c r="F1226" s="1"/>
      <c r="G1226" s="1"/>
      <c r="I1226" s="1"/>
      <c r="J1226" s="1"/>
      <c r="K1226" s="1"/>
      <c r="L1226" s="1"/>
      <c r="M1226" s="1"/>
      <c r="N1226" s="1"/>
      <c r="O1226" s="1"/>
      <c r="P1226" s="1"/>
      <c r="Q1226" s="1"/>
      <c r="R1226" s="1"/>
      <c r="S1226" s="1"/>
      <c r="T1226" s="1"/>
      <c r="U1226" s="1"/>
    </row>
    <row r="1227" spans="2:21">
      <c r="B1227" s="1"/>
      <c r="C1227" s="1"/>
      <c r="D1227" s="1"/>
      <c r="E1227" s="1"/>
      <c r="F1227" s="1"/>
      <c r="G1227" s="1"/>
      <c r="I1227" s="1"/>
      <c r="J1227" s="1"/>
      <c r="K1227" s="1"/>
      <c r="L1227" s="1"/>
      <c r="M1227" s="1"/>
      <c r="N1227" s="1"/>
      <c r="O1227" s="1"/>
      <c r="P1227" s="1"/>
      <c r="Q1227" s="1"/>
      <c r="R1227" s="1"/>
      <c r="S1227" s="1"/>
      <c r="T1227" s="1"/>
      <c r="U1227" s="1"/>
    </row>
    <row r="1228" spans="2:21">
      <c r="B1228" s="1"/>
      <c r="C1228" s="1"/>
      <c r="D1228" s="1"/>
      <c r="E1228" s="1"/>
      <c r="F1228" s="1"/>
      <c r="G1228" s="1"/>
      <c r="I1228" s="1"/>
      <c r="J1228" s="1"/>
      <c r="K1228" s="1"/>
      <c r="L1228" s="1"/>
      <c r="M1228" s="1"/>
      <c r="N1228" s="1"/>
      <c r="O1228" s="1"/>
      <c r="P1228" s="1"/>
      <c r="Q1228" s="1"/>
      <c r="R1228" s="1"/>
      <c r="S1228" s="1"/>
      <c r="T1228" s="1"/>
      <c r="U1228" s="1"/>
    </row>
    <row r="1229" spans="2:21">
      <c r="B1229" s="1"/>
      <c r="C1229" s="1"/>
      <c r="D1229" s="1"/>
      <c r="E1229" s="1"/>
      <c r="F1229" s="1"/>
      <c r="G1229" s="1"/>
      <c r="I1229" s="1"/>
      <c r="J1229" s="1"/>
      <c r="K1229" s="1"/>
      <c r="L1229" s="1"/>
      <c r="M1229" s="1"/>
      <c r="N1229" s="1"/>
      <c r="O1229" s="1"/>
      <c r="P1229" s="1"/>
      <c r="Q1229" s="1"/>
      <c r="R1229" s="1"/>
      <c r="S1229" s="1"/>
      <c r="T1229" s="1"/>
      <c r="U1229" s="1"/>
    </row>
    <row r="1230" spans="2:21">
      <c r="B1230" s="1"/>
      <c r="C1230" s="1"/>
      <c r="D1230" s="1"/>
      <c r="E1230" s="1"/>
      <c r="F1230" s="1"/>
      <c r="G1230" s="1"/>
      <c r="I1230" s="1"/>
      <c r="J1230" s="1"/>
      <c r="K1230" s="1"/>
      <c r="L1230" s="1"/>
      <c r="M1230" s="1"/>
      <c r="N1230" s="1"/>
      <c r="O1230" s="1"/>
      <c r="P1230" s="1"/>
      <c r="Q1230" s="1"/>
      <c r="R1230" s="1"/>
      <c r="S1230" s="1"/>
      <c r="T1230" s="1"/>
      <c r="U1230" s="1"/>
    </row>
    <row r="1231" spans="2:21">
      <c r="B1231" s="1"/>
      <c r="C1231" s="1"/>
      <c r="D1231" s="1"/>
      <c r="E1231" s="1"/>
      <c r="F1231" s="1"/>
      <c r="G1231" s="1"/>
      <c r="I1231" s="1"/>
      <c r="J1231" s="1"/>
      <c r="K1231" s="1"/>
      <c r="L1231" s="1"/>
      <c r="M1231" s="1"/>
      <c r="N1231" s="1"/>
      <c r="O1231" s="1"/>
      <c r="P1231" s="1"/>
      <c r="Q1231" s="1"/>
      <c r="R1231" s="1"/>
      <c r="S1231" s="1"/>
      <c r="T1231" s="1"/>
      <c r="U1231" s="1"/>
    </row>
    <row r="1232" spans="2:21">
      <c r="B1232" s="1"/>
      <c r="C1232" s="1"/>
      <c r="D1232" s="1"/>
      <c r="E1232" s="1"/>
      <c r="F1232" s="1"/>
      <c r="G1232" s="1"/>
      <c r="I1232" s="1"/>
      <c r="J1232" s="1"/>
      <c r="K1232" s="1"/>
      <c r="L1232" s="1"/>
      <c r="M1232" s="1"/>
      <c r="N1232" s="1"/>
      <c r="O1232" s="1"/>
      <c r="P1232" s="1"/>
      <c r="Q1232" s="1"/>
      <c r="R1232" s="1"/>
      <c r="S1232" s="1"/>
      <c r="T1232" s="1"/>
      <c r="U1232" s="1"/>
    </row>
    <row r="1233" spans="2:21">
      <c r="B1233" s="1"/>
      <c r="C1233" s="1"/>
      <c r="D1233" s="1"/>
      <c r="E1233" s="1"/>
      <c r="F1233" s="1"/>
      <c r="G1233" s="1"/>
      <c r="I1233" s="1"/>
      <c r="J1233" s="1"/>
      <c r="K1233" s="1"/>
      <c r="L1233" s="1"/>
      <c r="M1233" s="1"/>
      <c r="N1233" s="1"/>
      <c r="O1233" s="1"/>
      <c r="P1233" s="1"/>
      <c r="Q1233" s="1"/>
      <c r="R1233" s="1"/>
      <c r="S1233" s="1"/>
      <c r="T1233" s="1"/>
      <c r="U1233" s="1"/>
    </row>
    <row r="1234" spans="2:21">
      <c r="B1234" s="1"/>
      <c r="C1234" s="1"/>
      <c r="D1234" s="1"/>
      <c r="E1234" s="1"/>
      <c r="F1234" s="1"/>
      <c r="G1234" s="1"/>
      <c r="I1234" s="1"/>
      <c r="J1234" s="1"/>
      <c r="K1234" s="1"/>
      <c r="L1234" s="1"/>
      <c r="M1234" s="1"/>
      <c r="N1234" s="1"/>
      <c r="O1234" s="1"/>
      <c r="P1234" s="1"/>
      <c r="Q1234" s="1"/>
      <c r="R1234" s="1"/>
      <c r="S1234" s="1"/>
      <c r="T1234" s="1"/>
      <c r="U1234" s="1"/>
    </row>
    <row r="1235" spans="2:21">
      <c r="B1235" s="1"/>
      <c r="C1235" s="1"/>
      <c r="D1235" s="1"/>
      <c r="E1235" s="1"/>
      <c r="F1235" s="1"/>
      <c r="G1235" s="1"/>
      <c r="I1235" s="1"/>
      <c r="J1235" s="1"/>
      <c r="K1235" s="1"/>
      <c r="L1235" s="1"/>
      <c r="M1235" s="1"/>
      <c r="N1235" s="1"/>
      <c r="O1235" s="1"/>
      <c r="P1235" s="1"/>
      <c r="Q1235" s="1"/>
      <c r="R1235" s="1"/>
      <c r="S1235" s="1"/>
      <c r="T1235" s="1"/>
      <c r="U1235" s="1"/>
    </row>
    <row r="1236" spans="2:21">
      <c r="B1236" s="1"/>
      <c r="C1236" s="1"/>
      <c r="D1236" s="1"/>
      <c r="E1236" s="1"/>
      <c r="F1236" s="1"/>
      <c r="G1236" s="1"/>
      <c r="I1236" s="1"/>
      <c r="J1236" s="1"/>
      <c r="K1236" s="1"/>
      <c r="L1236" s="1"/>
      <c r="M1236" s="1"/>
      <c r="N1236" s="1"/>
      <c r="O1236" s="1"/>
      <c r="P1236" s="1"/>
      <c r="Q1236" s="1"/>
      <c r="R1236" s="1"/>
      <c r="S1236" s="1"/>
      <c r="T1236" s="1"/>
      <c r="U1236" s="1"/>
    </row>
    <row r="1237" spans="2:21">
      <c r="B1237" s="1"/>
      <c r="C1237" s="1"/>
      <c r="D1237" s="1"/>
      <c r="E1237" s="1"/>
      <c r="F1237" s="1"/>
      <c r="G1237" s="1"/>
      <c r="I1237" s="1"/>
      <c r="J1237" s="1"/>
      <c r="K1237" s="1"/>
      <c r="L1237" s="1"/>
      <c r="M1237" s="1"/>
      <c r="N1237" s="1"/>
      <c r="O1237" s="1"/>
      <c r="P1237" s="1"/>
      <c r="Q1237" s="1"/>
      <c r="R1237" s="1"/>
      <c r="S1237" s="1"/>
      <c r="T1237" s="1"/>
      <c r="U1237" s="1"/>
    </row>
    <row r="1238" spans="2:21">
      <c r="B1238" s="1"/>
      <c r="C1238" s="1"/>
      <c r="D1238" s="1"/>
      <c r="E1238" s="1"/>
      <c r="F1238" s="1"/>
      <c r="G1238" s="1"/>
      <c r="I1238" s="1"/>
      <c r="J1238" s="1"/>
      <c r="K1238" s="1"/>
      <c r="L1238" s="1"/>
      <c r="M1238" s="1"/>
      <c r="N1238" s="1"/>
      <c r="O1238" s="1"/>
      <c r="P1238" s="1"/>
      <c r="Q1238" s="1"/>
      <c r="R1238" s="1"/>
      <c r="S1238" s="1"/>
      <c r="T1238" s="1"/>
      <c r="U1238" s="1"/>
    </row>
    <row r="1239" spans="2:21">
      <c r="B1239" s="1"/>
      <c r="C1239" s="1"/>
      <c r="D1239" s="1"/>
      <c r="E1239" s="1"/>
      <c r="F1239" s="1"/>
      <c r="G1239" s="1"/>
      <c r="I1239" s="1"/>
      <c r="J1239" s="1"/>
      <c r="K1239" s="1"/>
      <c r="L1239" s="1"/>
      <c r="M1239" s="1"/>
      <c r="N1239" s="1"/>
      <c r="O1239" s="1"/>
      <c r="P1239" s="1"/>
      <c r="Q1239" s="1"/>
      <c r="R1239" s="1"/>
      <c r="S1239" s="1"/>
      <c r="T1239" s="1"/>
      <c r="U1239" s="1"/>
    </row>
    <row r="1240" spans="2:21">
      <c r="B1240" s="1"/>
      <c r="C1240" s="1"/>
      <c r="D1240" s="1"/>
      <c r="E1240" s="1"/>
      <c r="F1240" s="1"/>
      <c r="G1240" s="1"/>
      <c r="I1240" s="1"/>
      <c r="J1240" s="1"/>
      <c r="K1240" s="1"/>
      <c r="L1240" s="1"/>
      <c r="M1240" s="1"/>
      <c r="N1240" s="1"/>
      <c r="O1240" s="1"/>
      <c r="P1240" s="1"/>
      <c r="Q1240" s="1"/>
      <c r="R1240" s="1"/>
      <c r="S1240" s="1"/>
      <c r="T1240" s="1"/>
      <c r="U1240" s="1"/>
    </row>
    <row r="1241" spans="2:21">
      <c r="B1241" s="1"/>
      <c r="C1241" s="1"/>
      <c r="D1241" s="1"/>
      <c r="E1241" s="1"/>
      <c r="F1241" s="1"/>
      <c r="G1241" s="1"/>
      <c r="I1241" s="1"/>
      <c r="J1241" s="1"/>
      <c r="K1241" s="1"/>
      <c r="L1241" s="1"/>
      <c r="M1241" s="1"/>
      <c r="N1241" s="1"/>
      <c r="O1241" s="1"/>
      <c r="P1241" s="1"/>
      <c r="Q1241" s="1"/>
      <c r="R1241" s="1"/>
      <c r="S1241" s="1"/>
      <c r="T1241" s="1"/>
      <c r="U1241" s="1"/>
    </row>
    <row r="1242" spans="2:21">
      <c r="B1242" s="1"/>
      <c r="C1242" s="1"/>
      <c r="D1242" s="1"/>
      <c r="E1242" s="1"/>
      <c r="F1242" s="1"/>
      <c r="G1242" s="1"/>
      <c r="I1242" s="1"/>
      <c r="J1242" s="1"/>
      <c r="K1242" s="1"/>
      <c r="L1242" s="1"/>
      <c r="M1242" s="1"/>
      <c r="N1242" s="1"/>
      <c r="O1242" s="1"/>
      <c r="P1242" s="1"/>
      <c r="Q1242" s="1"/>
      <c r="R1242" s="1"/>
      <c r="S1242" s="1"/>
      <c r="T1242" s="1"/>
      <c r="U1242" s="1"/>
    </row>
    <row r="1243" spans="2:21">
      <c r="B1243" s="1"/>
      <c r="C1243" s="1"/>
      <c r="D1243" s="1"/>
      <c r="E1243" s="1"/>
      <c r="F1243" s="1"/>
      <c r="G1243" s="1"/>
      <c r="I1243" s="1"/>
      <c r="J1243" s="1"/>
      <c r="K1243" s="1"/>
      <c r="L1243" s="1"/>
      <c r="M1243" s="1"/>
      <c r="N1243" s="1"/>
      <c r="O1243" s="1"/>
      <c r="P1243" s="1"/>
      <c r="Q1243" s="1"/>
      <c r="R1243" s="1"/>
      <c r="S1243" s="1"/>
      <c r="T1243" s="1"/>
      <c r="U1243" s="1"/>
    </row>
    <row r="1244" spans="2:21">
      <c r="B1244" s="1"/>
      <c r="C1244" s="1"/>
      <c r="D1244" s="1"/>
      <c r="E1244" s="1"/>
      <c r="F1244" s="1"/>
      <c r="G1244" s="1"/>
      <c r="I1244" s="1"/>
      <c r="J1244" s="1"/>
      <c r="K1244" s="1"/>
      <c r="L1244" s="1"/>
      <c r="M1244" s="1"/>
      <c r="N1244" s="1"/>
      <c r="O1244" s="1"/>
      <c r="P1244" s="1"/>
      <c r="Q1244" s="1"/>
      <c r="R1244" s="1"/>
      <c r="S1244" s="1"/>
      <c r="T1244" s="1"/>
      <c r="U1244" s="1"/>
    </row>
    <row r="1245" spans="2:21">
      <c r="B1245" s="1"/>
      <c r="C1245" s="1"/>
      <c r="D1245" s="1"/>
      <c r="E1245" s="1"/>
      <c r="F1245" s="1"/>
      <c r="G1245" s="1"/>
      <c r="I1245" s="1"/>
      <c r="J1245" s="1"/>
      <c r="K1245" s="1"/>
      <c r="L1245" s="1"/>
      <c r="M1245" s="1"/>
      <c r="N1245" s="1"/>
      <c r="O1245" s="1"/>
      <c r="P1245" s="1"/>
      <c r="Q1245" s="1"/>
      <c r="R1245" s="1"/>
      <c r="S1245" s="1"/>
      <c r="T1245" s="1"/>
      <c r="U1245" s="1"/>
    </row>
    <row r="1246" spans="2:21">
      <c r="B1246" s="1"/>
      <c r="C1246" s="1"/>
      <c r="D1246" s="1"/>
      <c r="E1246" s="1"/>
      <c r="F1246" s="1"/>
      <c r="G1246" s="1"/>
      <c r="I1246" s="1"/>
      <c r="J1246" s="1"/>
      <c r="K1246" s="1"/>
      <c r="L1246" s="1"/>
      <c r="M1246" s="1"/>
      <c r="N1246" s="1"/>
      <c r="O1246" s="1"/>
      <c r="P1246" s="1"/>
      <c r="Q1246" s="1"/>
      <c r="R1246" s="1"/>
      <c r="S1246" s="1"/>
      <c r="T1246" s="1"/>
      <c r="U1246" s="1"/>
    </row>
    <row r="1247" spans="2:21">
      <c r="B1247" s="1"/>
      <c r="C1247" s="1"/>
      <c r="D1247" s="1"/>
      <c r="E1247" s="1"/>
      <c r="F1247" s="1"/>
      <c r="G1247" s="1"/>
      <c r="I1247" s="1"/>
      <c r="J1247" s="1"/>
      <c r="K1247" s="1"/>
      <c r="L1247" s="1"/>
      <c r="M1247" s="1"/>
      <c r="N1247" s="1"/>
      <c r="O1247" s="1"/>
      <c r="P1247" s="1"/>
      <c r="Q1247" s="1"/>
      <c r="R1247" s="1"/>
      <c r="S1247" s="1"/>
      <c r="T1247" s="1"/>
      <c r="U1247" s="1"/>
    </row>
    <row r="1248" spans="2:21">
      <c r="B1248" s="1"/>
      <c r="C1248" s="1"/>
      <c r="D1248" s="1"/>
      <c r="E1248" s="1"/>
      <c r="F1248" s="1"/>
      <c r="G1248" s="1"/>
      <c r="I1248" s="1"/>
      <c r="J1248" s="1"/>
      <c r="K1248" s="1"/>
      <c r="L1248" s="1"/>
      <c r="M1248" s="1"/>
      <c r="N1248" s="1"/>
      <c r="O1248" s="1"/>
      <c r="P1248" s="1"/>
      <c r="Q1248" s="1"/>
      <c r="R1248" s="1"/>
      <c r="S1248" s="1"/>
      <c r="T1248" s="1"/>
      <c r="U1248" s="1"/>
    </row>
  </sheetData>
  <mergeCells count="222">
    <mergeCell ref="A961:D961"/>
    <mergeCell ref="A962:D962"/>
    <mergeCell ref="A963:D963"/>
    <mergeCell ref="A964:D964"/>
    <mergeCell ref="A965:D965"/>
    <mergeCell ref="A947:G947"/>
    <mergeCell ref="A954:D954"/>
    <mergeCell ref="A955:G955"/>
    <mergeCell ref="A959:D959"/>
    <mergeCell ref="A960:D960"/>
    <mergeCell ref="A925:D925"/>
    <mergeCell ref="A926:G926"/>
    <mergeCell ref="A935:D935"/>
    <mergeCell ref="A936:G936"/>
    <mergeCell ref="A946:D946"/>
    <mergeCell ref="A901:D901"/>
    <mergeCell ref="A902:D902"/>
    <mergeCell ref="A903:D903"/>
    <mergeCell ref="A904:G904"/>
    <mergeCell ref="A906:G906"/>
    <mergeCell ref="A868:G868"/>
    <mergeCell ref="A869:G869"/>
    <mergeCell ref="A871:G871"/>
    <mergeCell ref="A884:D884"/>
    <mergeCell ref="A885:G885"/>
    <mergeCell ref="A860:D860"/>
    <mergeCell ref="A861:G861"/>
    <mergeCell ref="A865:D865"/>
    <mergeCell ref="A866:D866"/>
    <mergeCell ref="A867:D867"/>
    <mergeCell ref="A832:G832"/>
    <mergeCell ref="A841:D841"/>
    <mergeCell ref="A842:G842"/>
    <mergeCell ref="A852:D852"/>
    <mergeCell ref="A853:G853"/>
    <mergeCell ref="A802:D802"/>
    <mergeCell ref="A803:D803"/>
    <mergeCell ref="A804:G804"/>
    <mergeCell ref="A806:G806"/>
    <mergeCell ref="A831:D831"/>
    <mergeCell ref="A769:G769"/>
    <mergeCell ref="A771:G771"/>
    <mergeCell ref="A784:D784"/>
    <mergeCell ref="A785:G785"/>
    <mergeCell ref="A801:D801"/>
    <mergeCell ref="A761:G761"/>
    <mergeCell ref="A765:D765"/>
    <mergeCell ref="A766:D766"/>
    <mergeCell ref="A767:D767"/>
    <mergeCell ref="A768:G768"/>
    <mergeCell ref="A741:D741"/>
    <mergeCell ref="A742:G742"/>
    <mergeCell ref="A752:D752"/>
    <mergeCell ref="A753:G753"/>
    <mergeCell ref="A760:D760"/>
    <mergeCell ref="A704:D704"/>
    <mergeCell ref="A705:G705"/>
    <mergeCell ref="A707:G707"/>
    <mergeCell ref="A731:D731"/>
    <mergeCell ref="A732:G732"/>
    <mergeCell ref="A672:G672"/>
    <mergeCell ref="A685:D685"/>
    <mergeCell ref="A686:G686"/>
    <mergeCell ref="A702:D702"/>
    <mergeCell ref="A703:D703"/>
    <mergeCell ref="A666:D666"/>
    <mergeCell ref="A667:D667"/>
    <mergeCell ref="A668:D668"/>
    <mergeCell ref="A669:G669"/>
    <mergeCell ref="A670:G670"/>
    <mergeCell ref="A643:G643"/>
    <mergeCell ref="A653:D653"/>
    <mergeCell ref="A654:G654"/>
    <mergeCell ref="A661:D661"/>
    <mergeCell ref="A662:G662"/>
    <mergeCell ref="A611:G611"/>
    <mergeCell ref="A613:G613"/>
    <mergeCell ref="A632:D632"/>
    <mergeCell ref="A633:G633"/>
    <mergeCell ref="A642:D642"/>
    <mergeCell ref="A591:D591"/>
    <mergeCell ref="A592:G592"/>
    <mergeCell ref="A608:D608"/>
    <mergeCell ref="A609:D609"/>
    <mergeCell ref="A610:D610"/>
    <mergeCell ref="A573:D573"/>
    <mergeCell ref="A574:D574"/>
    <mergeCell ref="A575:G575"/>
    <mergeCell ref="A576:G576"/>
    <mergeCell ref="A578:G578"/>
    <mergeCell ref="A559:D559"/>
    <mergeCell ref="A560:G560"/>
    <mergeCell ref="A567:D567"/>
    <mergeCell ref="A568:G568"/>
    <mergeCell ref="A572:D572"/>
    <mergeCell ref="A517:G517"/>
    <mergeCell ref="A538:D538"/>
    <mergeCell ref="A539:G539"/>
    <mergeCell ref="A548:D548"/>
    <mergeCell ref="A549:G549"/>
    <mergeCell ref="A496:G496"/>
    <mergeCell ref="A512:D512"/>
    <mergeCell ref="A513:D513"/>
    <mergeCell ref="A514:D514"/>
    <mergeCell ref="A515:G515"/>
    <mergeCell ref="A478:D478"/>
    <mergeCell ref="A479:G479"/>
    <mergeCell ref="A480:G480"/>
    <mergeCell ref="A482:G482"/>
    <mergeCell ref="A495:D495"/>
    <mergeCell ref="A464:G464"/>
    <mergeCell ref="A471:D471"/>
    <mergeCell ref="A472:G472"/>
    <mergeCell ref="A476:D476"/>
    <mergeCell ref="A477:D477"/>
    <mergeCell ref="A442:D442"/>
    <mergeCell ref="A443:G443"/>
    <mergeCell ref="A452:D452"/>
    <mergeCell ref="A453:G453"/>
    <mergeCell ref="A463:D463"/>
    <mergeCell ref="A418:D418"/>
    <mergeCell ref="A419:D419"/>
    <mergeCell ref="A420:G420"/>
    <mergeCell ref="A422:G422"/>
    <mergeCell ref="A384:G384"/>
    <mergeCell ref="A385:G385"/>
    <mergeCell ref="A387:G387"/>
    <mergeCell ref="A400:D400"/>
    <mergeCell ref="A401:G401"/>
    <mergeCell ref="C2:D2"/>
    <mergeCell ref="A4:G4"/>
    <mergeCell ref="A7:G7"/>
    <mergeCell ref="A20:D20"/>
    <mergeCell ref="A5:G5"/>
    <mergeCell ref="A21:G21"/>
    <mergeCell ref="A37:D37"/>
    <mergeCell ref="A38:D38"/>
    <mergeCell ref="A417:D417"/>
    <mergeCell ref="A39:D39"/>
    <mergeCell ref="A98:D98"/>
    <mergeCell ref="A40:G40"/>
    <mergeCell ref="A42:G42"/>
    <mergeCell ref="A74:G74"/>
    <mergeCell ref="A63:D63"/>
    <mergeCell ref="A84:D84"/>
    <mergeCell ref="A85:G85"/>
    <mergeCell ref="A92:D92"/>
    <mergeCell ref="A93:G93"/>
    <mergeCell ref="A97:D97"/>
    <mergeCell ref="A64:G64"/>
    <mergeCell ref="A73:D73"/>
    <mergeCell ref="A116:D116"/>
    <mergeCell ref="A100:G100"/>
    <mergeCell ref="A101:G101"/>
    <mergeCell ref="A103:G103"/>
    <mergeCell ref="A99:D99"/>
    <mergeCell ref="A117:G117"/>
    <mergeCell ref="A133:D133"/>
    <mergeCell ref="A134:D134"/>
    <mergeCell ref="A135:D135"/>
    <mergeCell ref="A136:G136"/>
    <mergeCell ref="A138:G138"/>
    <mergeCell ref="A276:D276"/>
    <mergeCell ref="A277:G277"/>
    <mergeCell ref="A281:D281"/>
    <mergeCell ref="A158:D158"/>
    <mergeCell ref="A159:G159"/>
    <mergeCell ref="A168:D168"/>
    <mergeCell ref="A169:G169"/>
    <mergeCell ref="A179:D179"/>
    <mergeCell ref="A180:G180"/>
    <mergeCell ref="A187:D187"/>
    <mergeCell ref="A188:G188"/>
    <mergeCell ref="A192:D192"/>
    <mergeCell ref="C967:F967"/>
    <mergeCell ref="C968:F968"/>
    <mergeCell ref="C969:F969"/>
    <mergeCell ref="C970:F970"/>
    <mergeCell ref="C971:F971"/>
    <mergeCell ref="C972:F972"/>
    <mergeCell ref="A193:D193"/>
    <mergeCell ref="A194:D194"/>
    <mergeCell ref="A195:G195"/>
    <mergeCell ref="A196:G196"/>
    <mergeCell ref="A198:G198"/>
    <mergeCell ref="A200:D200"/>
    <mergeCell ref="A201:G201"/>
    <mergeCell ref="A319:D319"/>
    <mergeCell ref="A217:D217"/>
    <mergeCell ref="A218:D218"/>
    <mergeCell ref="A219:D219"/>
    <mergeCell ref="A220:G220"/>
    <mergeCell ref="A222:G222"/>
    <mergeCell ref="A247:D247"/>
    <mergeCell ref="A248:G248"/>
    <mergeCell ref="A257:D257"/>
    <mergeCell ref="A258:G258"/>
    <mergeCell ref="A317:D317"/>
    <mergeCell ref="A1:G1"/>
    <mergeCell ref="A376:D376"/>
    <mergeCell ref="A377:G377"/>
    <mergeCell ref="A381:D381"/>
    <mergeCell ref="A382:D382"/>
    <mergeCell ref="A383:D383"/>
    <mergeCell ref="A348:G348"/>
    <mergeCell ref="A357:D357"/>
    <mergeCell ref="A358:G358"/>
    <mergeCell ref="A368:D368"/>
    <mergeCell ref="A369:G369"/>
    <mergeCell ref="A320:G320"/>
    <mergeCell ref="A322:G322"/>
    <mergeCell ref="A347:D347"/>
    <mergeCell ref="A285:G285"/>
    <mergeCell ref="A287:G287"/>
    <mergeCell ref="A300:D300"/>
    <mergeCell ref="A301:G301"/>
    <mergeCell ref="A282:D282"/>
    <mergeCell ref="A283:D283"/>
    <mergeCell ref="A284:G284"/>
    <mergeCell ref="A318:D318"/>
    <mergeCell ref="A268:D268"/>
    <mergeCell ref="A269:G269"/>
  </mergeCells>
  <printOptions horizontalCentered="1"/>
  <pageMargins left="0.45" right="0.45" top="0.5" bottom="0.5" header="0.3" footer="0.3"/>
  <pageSetup paperSize="9" scale="44" orientation="landscape" r:id="rId1"/>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BoQ-Water Supply Guzara Schools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oroshan</dc:creator>
  <cp:lastModifiedBy>MC_Asim</cp:lastModifiedBy>
  <cp:lastPrinted>2022-05-11T06:56:26Z</cp:lastPrinted>
  <dcterms:created xsi:type="dcterms:W3CDTF">2015-09-10T05:46:37Z</dcterms:created>
  <dcterms:modified xsi:type="dcterms:W3CDTF">2022-09-06T11:58:14Z</dcterms:modified>
</cp:coreProperties>
</file>